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35" windowHeight="8790" activeTab="0"/>
  </bookViews>
  <sheets>
    <sheet name="Kalender" sheetId="1" r:id="rId1"/>
    <sheet name="Anwesenheit" sheetId="2" r:id="rId2"/>
    <sheet name="Pausen" sheetId="3" r:id="rId3"/>
    <sheet name="Überstunden" sheetId="4" r:id="rId4"/>
    <sheet name="Sonntagsarbeit" sheetId="5" r:id="rId5"/>
    <sheet name="Summen" sheetId="6" r:id="rId6"/>
    <sheet name="Gesamt" sheetId="7" r:id="rId7"/>
  </sheets>
  <definedNames/>
  <calcPr fullCalcOnLoad="1"/>
</workbook>
</file>

<file path=xl/comments2.xml><?xml version="1.0" encoding="utf-8"?>
<comments xmlns="http://schemas.openxmlformats.org/spreadsheetml/2006/main">
  <authors>
    <author>Helmut</author>
  </authors>
  <commentList>
    <comment ref="A1" authorId="0">
      <text>
        <r>
          <rPr>
            <sz val="8"/>
            <rFont val="Tahoma"/>
            <family val="2"/>
          </rPr>
          <t>Datum
Gibt die fortlaufende Zahl zurück, die ein bestimmtes Datum darstellt. Wenn für das Zellenformat vor der Eingabe der Funktion die Option Allgemein eingestellt war, wird das Ergebnis als Datum formatiert.
Syntax
DATUM(Jahr;Monat;Tag)
Jahr   Das Argument Jahr kann ein bis vier Stellen umfassen. Microsoft Excel interpretiert das Argument Jahr entsprechend dem Datumssystem, das Sie verwenden. Standardmäßig verwendet Excel für Windows das 1900-Datumssystem; Excel für den Macintosh verwendet das 1904-Datumssystem.
Für das 1900-Datumssystem gilt Folgendes:
Wenn Jahr zwischen 0 (Null) und 1899 (einschließlich) liegt, addiert Excel den Wert zu 1900, um das Jahr zu berechnen. Beispielsweise gibt DATE(108,1,2) den 2. Januar 2008 (1900+108) zurück. 
Wenn Jahr zwischen 1900 und 9999 (einschließlich) liegt, verwendet Excel diesen Wert als Jahresangabe. Beispielsweise gibt DATE(2008,1,2) den 2. Januar 2008 zurück. 
Wenn Jahr kleiner 0 bzw. größer oder gleich 10000 ist, gibt Excel den Fehlerwert #ZAHL! zurück. 
Für das 1904-Datumssystem gilt Folgendes:
Wenn Jahr zwischen 4 und 1899 (einschließlich) liegt, addiert Excel den Wert zu 1900, um das Jahr zu berechnen. Beispielsweise gibt DATE(108,1,2) den 2. Januar 2008 (1900+108) zurück. 
Wenn das Jahr zwischen 1904 und 9999 (einschließlich) liegt, verwendet Excel diesen Wert als Jahresangabe. Beispielsweise gibt DATUM(2008;1;2) den 2. Januar 2008 zurück. 
Wenn Jahr kleiner als 4 bzw. größer oder gleich 10000 ist, oder wenn das Jahr zwischen 1900 und 1903 (einschließlich) liegt, gibt Excel den Fehlerwert #ZAHL! zurück. 
Monat   ist eine Zahl, die den Monat des Jahres darstellt. Wenn Monat größer als 12 ist, wird die Anzahl der Monate zum ersten Monat des angegebenen Jahres addiert. Beispielsweise gibt DATUM(2008;14;2) die fortlaufende Zahl zurück, die den 02.02.09 darstellt.
Tag   ist eine Zahl, die den Tag des Monats darstellt. Wenn Tag größer als die Anzahl der Tage des angegebenen Monats ist, wird diese Anzahl zum ersten Tag des Monats addiert. Beispielsweise gibt DATUM(2008;1;35) die fortlaufende Zahl zurück, die den 04.02.08 darstellt.
Hinweise 
Excel speichert Datumsangaben als fortlaufende Zahlen, um sie in Berechnungen verwenden zu können. Der 1. Januar 1900 wird standardmäßig als fortlaufende Zahl 1 gespeichert. Der 1. Januar 2008 wird beispielsweise als fortlaufende Zahl 39448 gespeichert, da dieses Datum 39.448 Tage auf den 1. Januar 1900 folgt. Excel für den Macintosh verwendet ein anderes Standarddatumssystem. 
Die DATUM-Funktion eignet sich am besten für Formeln, in denen Jahr, Monat und Tag Formeln und keine Konstanten sind.</t>
        </r>
      </text>
    </comment>
    <comment ref="C1" authorId="0">
      <text>
        <r>
          <rPr>
            <sz val="8"/>
            <rFont val="Tahoma"/>
            <family val="2"/>
          </rPr>
          <t xml:space="preserve">JAHR
Siehe auch 
Wandelt eine fortlaufende Zahl in eine Jahreszahl um. Das Jahr wird als ganze Zahl zurückgegeben, die einen Wert von 1900 bis 9999 annehmen kann.
Syntax
JAHR(Zahl)
Seriennummer   ist das Datum des Jahres, das Sie ermitteln möchten. Datumsangaben müssen mit Hilfe der Funktion DATUM oder als Ergebnisse anderer Formeln oder Funktionen eingegeben werden. Verwenden Sie z. B. für den 23. Mai 2008 DATUM(2008;5;23). Es können Probleme auftreten, wenn Datumsangaben als Text eingegeben werden.
Hinweise 
Microsoft Excel speichert Datumsangaben als fortlaufende Zahlen, damit sie für Berechnungen verwendet werden können. Standardmäßig ist der 1. Januar 1900 die fortlaufende Zahl 1 und der 1. Januar 2008 die fortlaufende Zahl 39448, da dieses Datum 39448 Tage hinter dem 01.01.1900 liegt. Microsoft Excel für den Macintosh verwendet als Standard ein anderes Datumssystem. 
Die von den Funktionen JAHR, MONAT und Tag zurückgegebenen Werte sind gregorianische Werte. Das Anzeigeformat des angegebenen Datumswertes ist hierbei unerheblich. Wenn z. B. das Anzeigeformat des angegebenen Datums Hijri ist, sind die Rückgabewerte der Funktionen JAHR, MONAT und TAG Werte, die mit dem entsprechenden gregorianischen Datum verknüpft sind.
</t>
        </r>
      </text>
    </comment>
    <comment ref="D1" authorId="0">
      <text>
        <r>
          <rPr>
            <b/>
            <sz val="8"/>
            <rFont val="Tahoma"/>
            <family val="2"/>
          </rPr>
          <t xml:space="preserve">
MONAT
Wandelt eine fortlaufende Zahl in einen Monat um. Der Monat wird als ganze Zahl ausgegeben, die einen Wert von 1 (Januar) bis 12 (Dezember) annehmen kann.
Syntax
MONAT(Zahl)
Zahl   ist das Datum des Monats, den Sie suchen. Datumsangaben sollten mit Hilfe der DATUM-Funktion oder als Ergebnis anderer Formeln oder Funktionen eingegeben werden. Verwenden Sie beispielsweise DATUM(2008;5;23), um den 23. Mai 2008 festzulegen. Probleme können auftreten, wenn Sie Datumsangaben als Text eingeben.
Hinweise 
Microsoft Excel speichert Datumsangaben als aufeinander folgende Seriennummern, damit diese in Berechnungen verwendet werden können. Standardmäßig hat der 1. Januar 1900 die Seriennummer 1, und der 1. Januar 2008 besitzt die Seriennummer 39448, da dieses Datum 39.448 Tage nach dem 1. Januar 1900 folgt. Microsoft Excel für Macintosh verwendet ein anderes Standarddatumssystem. 
Die Werte, die von den Funktionen JAHR, MONAT und TAG zurückgegeben werden, sind gregorianische Werte, unabhängig davon, welches Anzeigeformat die eingegebenen Datumswerte besitzen. Wenn das Anzeigeformat des eingegebenen Datums beispielsweise Hijri ist, werden von den Funktionen JAHR, MONAT, TAG die entsprechenden Werte im gregorianischen Datumsformat zurückgegeben.
</t>
        </r>
        <r>
          <rPr>
            <sz val="8"/>
            <rFont val="Tahoma"/>
            <family val="2"/>
          </rPr>
          <t xml:space="preserve">
</t>
        </r>
      </text>
    </comment>
    <comment ref="E1" authorId="0">
      <text>
        <r>
          <rPr>
            <b/>
            <sz val="8"/>
            <rFont val="Tahoma"/>
            <family val="2"/>
          </rPr>
          <t>Helmut:</t>
        </r>
        <r>
          <rPr>
            <sz val="8"/>
            <rFont val="Tahoma"/>
            <family val="2"/>
          </rPr>
          <t xml:space="preserve">
</t>
        </r>
      </text>
    </comment>
  </commentList>
</comments>
</file>

<file path=xl/sharedStrings.xml><?xml version="1.0" encoding="utf-8"?>
<sst xmlns="http://schemas.openxmlformats.org/spreadsheetml/2006/main" count="36" uniqueCount="11">
  <si>
    <t>Kommen</t>
  </si>
  <si>
    <t>Gehen</t>
  </si>
  <si>
    <t>Anwesenheit</t>
  </si>
  <si>
    <t>Bewertete Zeit</t>
  </si>
  <si>
    <t>Überstunden</t>
  </si>
  <si>
    <t>Sonntagsarbeit</t>
  </si>
  <si>
    <t>Summen:</t>
  </si>
  <si>
    <t>Zeitberechnung im Web</t>
  </si>
  <si>
    <t>Bewertete Zeit(2)</t>
  </si>
  <si>
    <t>Falsches Format:</t>
  </si>
  <si>
    <t>Hier gibt's noch mehr Excel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</si>
</sst>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d\ dd/mm/yy"/>
    <numFmt numFmtId="165" formatCode="[h]:mm&quot; h&quot;"/>
    <numFmt numFmtId="166" formatCode="&quot;&gt; &quot;0&quot; h&quot;"/>
  </numFmts>
  <fonts count="45">
    <font>
      <sz val="10"/>
      <name val="Arial"/>
      <family val="0"/>
    </font>
    <font>
      <sz val="11"/>
      <color indexed="8"/>
      <name val="Calibri"/>
      <family val="2"/>
    </font>
    <font>
      <b/>
      <i/>
      <sz val="10"/>
      <name val="Arial"/>
      <family val="2"/>
    </font>
    <font>
      <sz val="10"/>
      <color indexed="10"/>
      <name val="Arial"/>
      <family val="2"/>
    </font>
    <font>
      <u val="single"/>
      <sz val="10"/>
      <color indexed="12"/>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2"/>
      <name val="Arial"/>
      <family val="2"/>
    </font>
    <font>
      <sz val="10"/>
      <color indexed="12"/>
      <name val="Arial"/>
      <family val="2"/>
    </font>
    <font>
      <b/>
      <sz val="10"/>
      <color indexed="8"/>
      <name val="Arial"/>
      <family val="2"/>
    </font>
    <font>
      <b/>
      <sz val="10"/>
      <color indexed="5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2">
    <xf numFmtId="0" fontId="0" fillId="0" borderId="0" xfId="0" applyAlignment="1">
      <alignment/>
    </xf>
    <xf numFmtId="164" fontId="0" fillId="0" borderId="0" xfId="0" applyNumberFormat="1" applyAlignment="1">
      <alignment/>
    </xf>
    <xf numFmtId="20" fontId="0" fillId="0" borderId="0" xfId="0" applyNumberFormat="1" applyAlignment="1">
      <alignment/>
    </xf>
    <xf numFmtId="0" fontId="2" fillId="0" borderId="0" xfId="0" applyFont="1" applyAlignment="1">
      <alignment/>
    </xf>
    <xf numFmtId="165" fontId="2" fillId="0" borderId="0" xfId="0" applyNumberFormat="1" applyFont="1" applyAlignment="1">
      <alignment/>
    </xf>
    <xf numFmtId="20" fontId="0" fillId="0" borderId="0" xfId="0" applyNumberFormat="1" applyAlignment="1" applyProtection="1">
      <alignment/>
      <protection hidden="1"/>
    </xf>
    <xf numFmtId="0" fontId="0" fillId="33" borderId="0" xfId="0" applyFill="1" applyAlignment="1">
      <alignment/>
    </xf>
    <xf numFmtId="14" fontId="0" fillId="0" borderId="0" xfId="0" applyNumberFormat="1" applyAlignment="1">
      <alignment/>
    </xf>
    <xf numFmtId="166" fontId="3" fillId="0" borderId="0" xfId="0" applyNumberFormat="1" applyFont="1" applyAlignment="1">
      <alignment horizontal="center"/>
    </xf>
    <xf numFmtId="0" fontId="4" fillId="0" borderId="0" xfId="46" applyAlignment="1" applyProtection="1">
      <alignment/>
      <protection/>
    </xf>
    <xf numFmtId="20" fontId="3" fillId="0" borderId="0" xfId="0" applyNumberFormat="1" applyFont="1" applyAlignment="1">
      <alignment/>
    </xf>
    <xf numFmtId="0" fontId="3"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6">
    <dxf>
      <font>
        <b/>
        <i/>
        <color indexed="10"/>
      </font>
    </dxf>
    <dxf>
      <font>
        <b/>
        <i/>
        <color indexed="10"/>
      </font>
    </dxf>
    <dxf>
      <font>
        <b/>
        <i/>
        <color indexed="10"/>
      </font>
    </dxf>
    <dxf>
      <font>
        <b/>
        <i/>
        <color indexed="10"/>
      </font>
    </dxf>
    <dxf>
      <font>
        <b/>
        <i/>
        <color indexed="10"/>
      </font>
    </dxf>
    <dxf>
      <font>
        <b/>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9</xdr:row>
      <xdr:rowOff>9525</xdr:rowOff>
    </xdr:from>
    <xdr:to>
      <xdr:col>4</xdr:col>
      <xdr:colOff>657225</xdr:colOff>
      <xdr:row>25</xdr:row>
      <xdr:rowOff>114300</xdr:rowOff>
    </xdr:to>
    <xdr:sp>
      <xdr:nvSpPr>
        <xdr:cNvPr id="1" name="Text Box 1"/>
        <xdr:cNvSpPr txBox="1">
          <a:spLocks noChangeArrowheads="1"/>
        </xdr:cNvSpPr>
      </xdr:nvSpPr>
      <xdr:spPr>
        <a:xfrm>
          <a:off x="1047750" y="1466850"/>
          <a:ext cx="2657475" cy="26955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Aufgabe:
</a:t>
          </a:r>
          <a:r>
            <a:rPr lang="en-US" cap="none" sz="1000" b="0" i="0" u="none" baseline="0">
              <a:solidFill>
                <a:srgbClr val="0000FF"/>
              </a:solidFill>
              <a:latin typeface="Arial"/>
              <a:ea typeface="Arial"/>
              <a:cs typeface="Arial"/>
            </a:rPr>
            <a:t>Erzeugen Sie in Spalte A einen Kalender von diesem Monat und lassen Sie die Sonntage mit roter Schrift darstellen.</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
</a:t>
          </a:r>
          <a:r>
            <a:rPr lang="en-US" cap="none" sz="1000" b="1" i="0" u="none" baseline="0">
              <a:solidFill>
                <a:srgbClr val="000000"/>
              </a:solidFill>
              <a:latin typeface="Arial"/>
              <a:ea typeface="Arial"/>
              <a:cs typeface="Arial"/>
            </a:rPr>
            <a:t>Hinweis: Die Aufgaben in den Blättern
</a:t>
          </a:r>
          <a:r>
            <a:rPr lang="en-US" cap="none" sz="1000" b="1" i="0" u="none" baseline="0">
              <a:solidFill>
                <a:srgbClr val="000000"/>
              </a:solidFill>
              <a:latin typeface="Arial"/>
              <a:ea typeface="Arial"/>
              <a:cs typeface="Arial"/>
            </a:rPr>
            <a:t>Kalender, Anwesenheit, Pausen, Überstunden, Sonntagsarbeit, Summen , Gesamt bauen aufeinander auf und sind in dieser Reihenfolge zu lösen.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18</xdr:row>
      <xdr:rowOff>0</xdr:rowOff>
    </xdr:from>
    <xdr:to>
      <xdr:col>13</xdr:col>
      <xdr:colOff>381000</xdr:colOff>
      <xdr:row>26</xdr:row>
      <xdr:rowOff>9525</xdr:rowOff>
    </xdr:to>
    <xdr:sp>
      <xdr:nvSpPr>
        <xdr:cNvPr id="1" name="Text Box 1"/>
        <xdr:cNvSpPr txBox="1">
          <a:spLocks noChangeArrowheads="1"/>
        </xdr:cNvSpPr>
      </xdr:nvSpPr>
      <xdr:spPr>
        <a:xfrm>
          <a:off x="6915150" y="2914650"/>
          <a:ext cx="2628900" cy="130492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Nächste Aufgabe:
</a:t>
          </a:r>
          <a:r>
            <a:rPr lang="en-US" cap="none" sz="1000" b="0" i="0" u="none" baseline="0">
              <a:solidFill>
                <a:srgbClr val="0000FF"/>
              </a:solidFill>
              <a:latin typeface="Arial"/>
              <a:ea typeface="Arial"/>
              <a:cs typeface="Arial"/>
            </a:rPr>
            <a:t>Berechnen Sie in Spalte E die tägliche Anwesenheitszeit.</a:t>
          </a:r>
        </a:p>
      </xdr:txBody>
    </xdr:sp>
    <xdr:clientData/>
  </xdr:twoCellAnchor>
  <xdr:twoCellAnchor>
    <xdr:from>
      <xdr:col>10</xdr:col>
      <xdr:colOff>38100</xdr:colOff>
      <xdr:row>1</xdr:row>
      <xdr:rowOff>9525</xdr:rowOff>
    </xdr:from>
    <xdr:to>
      <xdr:col>13</xdr:col>
      <xdr:colOff>409575</xdr:colOff>
      <xdr:row>17</xdr:row>
      <xdr:rowOff>114300</xdr:rowOff>
    </xdr:to>
    <xdr:sp>
      <xdr:nvSpPr>
        <xdr:cNvPr id="2" name="Text Box 2"/>
        <xdr:cNvSpPr txBox="1">
          <a:spLocks noChangeArrowheads="1"/>
        </xdr:cNvSpPr>
      </xdr:nvSpPr>
      <xdr:spPr>
        <a:xfrm>
          <a:off x="6915150" y="171450"/>
          <a:ext cx="2657475" cy="26955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Erzeugen Sie in Spalte A einen Kalender von diesem Monat und lassen Sie die Sonntage mit roter Schrift darstellen.</a:t>
          </a:r>
          <a:r>
            <a:rPr lang="en-US" cap="none" sz="1000" b="1" i="0" u="none" baseline="0">
              <a:solidFill>
                <a:srgbClr val="0000FF"/>
              </a:solidFill>
              <a:latin typeface="Arial"/>
              <a:ea typeface="Arial"/>
              <a:cs typeface="Arial"/>
            </a:rPr>
            <a:t>
</a:t>
          </a:r>
          <a:r>
            <a:rPr lang="en-US" cap="none" sz="1000" b="1" i="0" u="none" baseline="0">
              <a:solidFill>
                <a:srgbClr val="99CC00"/>
              </a:solidFill>
              <a:latin typeface="Arial"/>
              <a:ea typeface="Arial"/>
              <a:cs typeface="Arial"/>
            </a:rPr>
            <a:t>Mit den Funktionen Datum(..), Jahr(..), Monat(..) und Heute() wird der Monatserste des laufenden Monats erzeugt. (A5)
</a:t>
          </a:r>
          <a:r>
            <a:rPr lang="en-US" cap="none" sz="1000" b="1" i="0" u="none" baseline="0">
              <a:solidFill>
                <a:srgbClr val="99CC00"/>
              </a:solidFill>
              <a:latin typeface="Arial"/>
              <a:ea typeface="Arial"/>
              <a:cs typeface="Arial"/>
            </a:rPr>
            <a:t>(s. Kommentare in A1:C1)
</a:t>
          </a:r>
          <a:r>
            <a:rPr lang="en-US" cap="none" sz="1000" b="1" i="0" u="none" baseline="0">
              <a:solidFill>
                <a:srgbClr val="99CC00"/>
              </a:solidFill>
              <a:latin typeface="Arial"/>
              <a:ea typeface="Arial"/>
              <a:cs typeface="Arial"/>
            </a:rPr>
            <a:t>Dieser Wert wird in den folgenden Zellen jeweils um 1 erhöht.
</a:t>
          </a:r>
          <a:r>
            <a:rPr lang="en-US" cap="none" sz="1000" b="1" i="0" u="none" baseline="0">
              <a:solidFill>
                <a:srgbClr val="99CC00"/>
              </a:solidFill>
              <a:latin typeface="Arial"/>
              <a:ea typeface="Arial"/>
              <a:cs typeface="Arial"/>
            </a:rPr>
            <a:t>Die Schriftfarbe rot wird über Bedingte Formatierung erzeugt. (s. Kommentar in E1)</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13</xdr:row>
      <xdr:rowOff>133350</xdr:rowOff>
    </xdr:from>
    <xdr:to>
      <xdr:col>9</xdr:col>
      <xdr:colOff>657225</xdr:colOff>
      <xdr:row>23</xdr:row>
      <xdr:rowOff>28575</xdr:rowOff>
    </xdr:to>
    <xdr:sp>
      <xdr:nvSpPr>
        <xdr:cNvPr id="1" name="Text Box 1"/>
        <xdr:cNvSpPr txBox="1">
          <a:spLocks noChangeArrowheads="1"/>
        </xdr:cNvSpPr>
      </xdr:nvSpPr>
      <xdr:spPr>
        <a:xfrm>
          <a:off x="4229100" y="2238375"/>
          <a:ext cx="2619375" cy="15144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Nächste Aufgabe:
</a:t>
          </a:r>
          <a:r>
            <a:rPr lang="en-US" cap="none" sz="1000" b="0" i="0" u="none" baseline="0">
              <a:solidFill>
                <a:srgbClr val="0000FF"/>
              </a:solidFill>
              <a:latin typeface="Arial"/>
              <a:ea typeface="Arial"/>
              <a:cs typeface="Arial"/>
            </a:rPr>
            <a:t>Bei Anwesenheitszeiten von &gt;6h schreibt der Gesetzgeber eine Pause von 30min vor, bei Anwesenheitszeiten &gt;9 h ist eine Pause von 45min einzulegen.
</a:t>
          </a:r>
          <a:r>
            <a:rPr lang="en-US" cap="none" sz="1000" b="0" i="0" u="none" baseline="0">
              <a:solidFill>
                <a:srgbClr val="0000FF"/>
              </a:solidFill>
              <a:latin typeface="Arial"/>
              <a:ea typeface="Arial"/>
              <a:cs typeface="Arial"/>
            </a:rPr>
            <a:t>Berechnen Sie in Spalte F die bewertete Anwesenheit, also unter Berücksichtigung der Pausenzeiten.</a:t>
          </a:r>
        </a:p>
      </xdr:txBody>
    </xdr:sp>
    <xdr:clientData/>
  </xdr:twoCellAnchor>
  <xdr:twoCellAnchor>
    <xdr:from>
      <xdr:col>6</xdr:col>
      <xdr:colOff>314325</xdr:colOff>
      <xdr:row>4</xdr:row>
      <xdr:rowOff>114300</xdr:rowOff>
    </xdr:from>
    <xdr:to>
      <xdr:col>9</xdr:col>
      <xdr:colOff>657225</xdr:colOff>
      <xdr:row>12</xdr:row>
      <xdr:rowOff>123825</xdr:rowOff>
    </xdr:to>
    <xdr:sp>
      <xdr:nvSpPr>
        <xdr:cNvPr id="2" name="Text Box 2"/>
        <xdr:cNvSpPr txBox="1">
          <a:spLocks noChangeArrowheads="1"/>
        </xdr:cNvSpPr>
      </xdr:nvSpPr>
      <xdr:spPr>
        <a:xfrm>
          <a:off x="4219575" y="762000"/>
          <a:ext cx="2628900" cy="130492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Berechnen Sie in Spalte E die tägliche Anwesenheitszeit.
</a:t>
          </a:r>
          <a:r>
            <a:rPr lang="en-US" cap="none" sz="1000" b="1" i="0" u="none" baseline="0">
              <a:solidFill>
                <a:srgbClr val="99CC00"/>
              </a:solidFill>
              <a:latin typeface="Arial"/>
              <a:ea typeface="Arial"/>
              <a:cs typeface="Arial"/>
            </a:rPr>
            <a:t>Anwesenheitszeit = Gehen - Kommen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34</xdr:row>
      <xdr:rowOff>57150</xdr:rowOff>
    </xdr:from>
    <xdr:to>
      <xdr:col>11</xdr:col>
      <xdr:colOff>352425</xdr:colOff>
      <xdr:row>43</xdr:row>
      <xdr:rowOff>114300</xdr:rowOff>
    </xdr:to>
    <xdr:sp>
      <xdr:nvSpPr>
        <xdr:cNvPr id="1" name="Text Box 1"/>
        <xdr:cNvSpPr txBox="1">
          <a:spLocks noChangeArrowheads="1"/>
        </xdr:cNvSpPr>
      </xdr:nvSpPr>
      <xdr:spPr>
        <a:xfrm>
          <a:off x="5810250" y="5562600"/>
          <a:ext cx="2638425" cy="15144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Nächste Aufgabe:
</a:t>
          </a:r>
          <a:r>
            <a:rPr lang="en-US" cap="none" sz="1000" b="0" i="0" u="none" baseline="0">
              <a:solidFill>
                <a:srgbClr val="0000FF"/>
              </a:solidFill>
              <a:latin typeface="Arial"/>
              <a:ea typeface="Arial"/>
              <a:cs typeface="Arial"/>
            </a:rPr>
            <a:t>Bewertete Zeit &gt; 8h gilt als Überstunden. Berechnen Sie in Spalte G die Überstunden.
</a:t>
          </a:r>
          <a:r>
            <a:rPr lang="en-US" cap="none" sz="1000" b="0" i="0" u="none" baseline="0">
              <a:solidFill>
                <a:srgbClr val="0000FF"/>
              </a:solidFill>
              <a:latin typeface="Arial"/>
              <a:ea typeface="Arial"/>
              <a:cs typeface="Arial"/>
            </a:rPr>
            <a:t>Fallen keine Überstunden an, so soll die Spalte leer bleiben.</a:t>
          </a:r>
        </a:p>
      </xdr:txBody>
    </xdr:sp>
    <xdr:clientData/>
  </xdr:twoCellAnchor>
  <xdr:twoCellAnchor>
    <xdr:from>
      <xdr:col>8</xdr:col>
      <xdr:colOff>19050</xdr:colOff>
      <xdr:row>6</xdr:row>
      <xdr:rowOff>9525</xdr:rowOff>
    </xdr:from>
    <xdr:to>
      <xdr:col>11</xdr:col>
      <xdr:colOff>352425</xdr:colOff>
      <xdr:row>33</xdr:row>
      <xdr:rowOff>47625</xdr:rowOff>
    </xdr:to>
    <xdr:sp>
      <xdr:nvSpPr>
        <xdr:cNvPr id="2" name="Text Box 2"/>
        <xdr:cNvSpPr txBox="1">
          <a:spLocks noChangeArrowheads="1"/>
        </xdr:cNvSpPr>
      </xdr:nvSpPr>
      <xdr:spPr>
        <a:xfrm>
          <a:off x="5829300" y="981075"/>
          <a:ext cx="2619375" cy="44100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Bei Anwesenheitszeiten von &gt;6h schreibt der Gesetzgeber eine Pause von 30min vor, bei Anwesenheitszeiten &gt;9 h ist eine Pause von 45min einzulegen.
</a:t>
          </a:r>
          <a:r>
            <a:rPr lang="en-US" cap="none" sz="1000" b="0" i="0" u="none" baseline="0">
              <a:solidFill>
                <a:srgbClr val="0000FF"/>
              </a:solidFill>
              <a:latin typeface="Arial"/>
              <a:ea typeface="Arial"/>
              <a:cs typeface="Arial"/>
            </a:rPr>
            <a:t>Berechnen Sie in Spalte F die bewertete Anwesenheit, also unter Berücksichtigung der Pausenzeiten.
</a:t>
          </a:r>
          <a:r>
            <a:rPr lang="en-US" cap="none" sz="1000" b="1" i="0" u="none" baseline="0">
              <a:solidFill>
                <a:srgbClr val="99CC00"/>
              </a:solidFill>
              <a:latin typeface="Arial"/>
              <a:ea typeface="Arial"/>
              <a:cs typeface="Arial"/>
            </a:rPr>
            <a:t>Mit einer verschachtelten WENN-Funktion werden die jeweiligen Pausenzeiten von der Anwesenheit abgezogen.
</a:t>
          </a:r>
          <a:r>
            <a:rPr lang="en-US" cap="none" sz="1000" b="1" i="0" u="none" baseline="0">
              <a:solidFill>
                <a:srgbClr val="99CC00"/>
              </a:solidFill>
              <a:latin typeface="Arial"/>
              <a:ea typeface="Arial"/>
              <a:cs typeface="Arial"/>
            </a:rPr>
            <a:t>Achtung: In der WENN-Formel sind direkt eingegebene Uhrzeitformate unzulässig; wenn aber Dezimalzahlen zum Einsatz kommen, muß der Faktor 24 berücksichtigt werden! Die Zeiteinheit ist 1 Tag, nicht 1 Stunde!
</a:t>
          </a:r>
          <a:r>
            <a:rPr lang="en-US" cap="none" sz="1000" b="1" i="0" u="none" baseline="0">
              <a:solidFill>
                <a:srgbClr val="99CC00"/>
              </a:solidFill>
              <a:latin typeface="Arial"/>
              <a:ea typeface="Arial"/>
              <a:cs typeface="Arial"/>
            </a:rPr>
            <a:t>(s. Formeln in F5:F32)
</a:t>
          </a:r>
          <a:r>
            <a:rPr lang="en-US" cap="none" sz="1000" b="1" i="0" u="none" baseline="0">
              <a:solidFill>
                <a:srgbClr val="99CC00"/>
              </a:solidFill>
              <a:latin typeface="Arial"/>
              <a:ea typeface="Arial"/>
              <a:cs typeface="Arial"/>
            </a:rPr>
            <a:t>
</a:t>
          </a:r>
          <a:r>
            <a:rPr lang="en-US" cap="none" sz="1000" b="1" i="0" u="none" baseline="0">
              <a:solidFill>
                <a:srgbClr val="99CC00"/>
              </a:solidFill>
              <a:latin typeface="Arial"/>
              <a:ea typeface="Arial"/>
              <a:cs typeface="Arial"/>
            </a:rPr>
            <a:t>Wesentlich übersichtlicher wird es mit folgendem Trick:
</a:t>
          </a:r>
          <a:r>
            <a:rPr lang="en-US" cap="none" sz="1000" b="1" i="0" u="none" baseline="0">
              <a:solidFill>
                <a:srgbClr val="99CC00"/>
              </a:solidFill>
              <a:latin typeface="Arial"/>
              <a:ea typeface="Arial"/>
              <a:cs typeface="Arial"/>
            </a:rPr>
            <a:t>Schreiben Sie sich die Zeitkonstanten, mit denen Sie rechnen wollen, in Hilfszellen, (J2:J5) dann können Sie sich in der Formel darauf beziehen. Jetzt können Sie im Uhrzeitformat bleiben! (Spalte 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17</xdr:row>
      <xdr:rowOff>142875</xdr:rowOff>
    </xdr:from>
    <xdr:to>
      <xdr:col>12</xdr:col>
      <xdr:colOff>666750</xdr:colOff>
      <xdr:row>27</xdr:row>
      <xdr:rowOff>38100</xdr:rowOff>
    </xdr:to>
    <xdr:sp>
      <xdr:nvSpPr>
        <xdr:cNvPr id="1" name="Text Box 1"/>
        <xdr:cNvSpPr txBox="1">
          <a:spLocks noChangeArrowheads="1"/>
        </xdr:cNvSpPr>
      </xdr:nvSpPr>
      <xdr:spPr>
        <a:xfrm>
          <a:off x="6572250" y="2895600"/>
          <a:ext cx="2667000" cy="15144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Nächste Aufgabe:
</a:t>
          </a:r>
          <a:r>
            <a:rPr lang="en-US" cap="none" sz="1000" b="0" i="0" u="none" baseline="0">
              <a:solidFill>
                <a:srgbClr val="0000FF"/>
              </a:solidFill>
              <a:latin typeface="Arial"/>
              <a:ea typeface="Arial"/>
              <a:cs typeface="Arial"/>
            </a:rPr>
            <a:t>Weisen Sie die Sonntagszeiten separat aus!</a:t>
          </a:r>
        </a:p>
      </xdr:txBody>
    </xdr:sp>
    <xdr:clientData/>
  </xdr:twoCellAnchor>
  <xdr:twoCellAnchor>
    <xdr:from>
      <xdr:col>9</xdr:col>
      <xdr:colOff>285750</xdr:colOff>
      <xdr:row>4</xdr:row>
      <xdr:rowOff>57150</xdr:rowOff>
    </xdr:from>
    <xdr:to>
      <xdr:col>12</xdr:col>
      <xdr:colOff>638175</xdr:colOff>
      <xdr:row>17</xdr:row>
      <xdr:rowOff>19050</xdr:rowOff>
    </xdr:to>
    <xdr:sp>
      <xdr:nvSpPr>
        <xdr:cNvPr id="2" name="Text Box 2"/>
        <xdr:cNvSpPr txBox="1">
          <a:spLocks noChangeArrowheads="1"/>
        </xdr:cNvSpPr>
      </xdr:nvSpPr>
      <xdr:spPr>
        <a:xfrm>
          <a:off x="6572250" y="704850"/>
          <a:ext cx="2638425" cy="206692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Bewertete Zeit &gt; 8h gilt als Überstunden. Berechnen Sie in Spalte G die Überstunden.
</a:t>
          </a:r>
          <a:r>
            <a:rPr lang="en-US" cap="none" sz="1000" b="0" i="0" u="none" baseline="0">
              <a:solidFill>
                <a:srgbClr val="0000FF"/>
              </a:solidFill>
              <a:latin typeface="Arial"/>
              <a:ea typeface="Arial"/>
              <a:cs typeface="Arial"/>
            </a:rPr>
            <a:t>Fallen keine Überstunden an, so soll die Spalte leer bleiben.
</a:t>
          </a:r>
          <a:r>
            <a:rPr lang="en-US" cap="none" sz="1000" b="1" i="0" u="none" baseline="0">
              <a:solidFill>
                <a:srgbClr val="99CC00"/>
              </a:solidFill>
              <a:latin typeface="Arial"/>
              <a:ea typeface="Arial"/>
              <a:cs typeface="Arial"/>
            </a:rPr>
            <a:t>Auch hier gilt das gleiche wie in der vorherigen Aufgabe: Entweder in der Formel den Faktor 24 berücksichtigen, oder (besser) 8:00 in eine Hilfszelle schreiben und sich darauf beziehen.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15</xdr:row>
      <xdr:rowOff>0</xdr:rowOff>
    </xdr:from>
    <xdr:to>
      <xdr:col>12</xdr:col>
      <xdr:colOff>657225</xdr:colOff>
      <xdr:row>24</xdr:row>
      <xdr:rowOff>57150</xdr:rowOff>
    </xdr:to>
    <xdr:sp>
      <xdr:nvSpPr>
        <xdr:cNvPr id="1" name="Text Box 1"/>
        <xdr:cNvSpPr txBox="1">
          <a:spLocks noChangeArrowheads="1"/>
        </xdr:cNvSpPr>
      </xdr:nvSpPr>
      <xdr:spPr>
        <a:xfrm>
          <a:off x="6600825" y="2428875"/>
          <a:ext cx="2628900" cy="15144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Nächste Aufgabe:
</a:t>
          </a:r>
          <a:r>
            <a:rPr lang="en-US" cap="none" sz="1000" b="0" i="0" u="none" baseline="0">
              <a:solidFill>
                <a:srgbClr val="0000FF"/>
              </a:solidFill>
              <a:latin typeface="Arial"/>
              <a:ea typeface="Arial"/>
              <a:cs typeface="Arial"/>
            </a:rPr>
            <a:t>Bilden Sie die Monatsummen aus Bewerteter Zeit, Überstunden und Sonntagsarbeit!</a:t>
          </a:r>
        </a:p>
      </xdr:txBody>
    </xdr:sp>
    <xdr:clientData/>
  </xdr:twoCellAnchor>
  <xdr:twoCellAnchor>
    <xdr:from>
      <xdr:col>9</xdr:col>
      <xdr:colOff>285750</xdr:colOff>
      <xdr:row>4</xdr:row>
      <xdr:rowOff>142875</xdr:rowOff>
    </xdr:from>
    <xdr:to>
      <xdr:col>12</xdr:col>
      <xdr:colOff>666750</xdr:colOff>
      <xdr:row>14</xdr:row>
      <xdr:rowOff>38100</xdr:rowOff>
    </xdr:to>
    <xdr:sp>
      <xdr:nvSpPr>
        <xdr:cNvPr id="2" name="Text Box 2"/>
        <xdr:cNvSpPr txBox="1">
          <a:spLocks noChangeArrowheads="1"/>
        </xdr:cNvSpPr>
      </xdr:nvSpPr>
      <xdr:spPr>
        <a:xfrm>
          <a:off x="6572250" y="790575"/>
          <a:ext cx="2667000" cy="15144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Weisen Sie die Sonntagszeiten separat aus!
</a:t>
          </a:r>
          <a:r>
            <a:rPr lang="en-US" cap="none" sz="1000" b="1" i="0" u="none" baseline="0">
              <a:solidFill>
                <a:srgbClr val="99CC00"/>
              </a:solidFill>
              <a:latin typeface="Arial"/>
              <a:ea typeface="Arial"/>
              <a:cs typeface="Arial"/>
            </a:rPr>
            <a:t>WENN Wochentag(Datum in Spalte A) =1
</a:t>
          </a:r>
          <a:r>
            <a:rPr lang="en-US" cap="none" sz="1000" b="1" i="0" u="none" baseline="0">
              <a:solidFill>
                <a:srgbClr val="99CC00"/>
              </a:solidFill>
              <a:latin typeface="Arial"/>
              <a:ea typeface="Arial"/>
              <a:cs typeface="Arial"/>
            </a:rPr>
            <a:t>DANN Bewertete Zeit
</a:t>
          </a:r>
          <a:r>
            <a:rPr lang="en-US" cap="none" sz="1000" b="1" i="0" u="none" baseline="0">
              <a:solidFill>
                <a:srgbClr val="99CC00"/>
              </a:solidFill>
              <a:latin typeface="Arial"/>
              <a:ea typeface="Arial"/>
              <a:cs typeface="Arial"/>
            </a:rPr>
            <a:t>SONST Leer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152400</xdr:rowOff>
    </xdr:from>
    <xdr:to>
      <xdr:col>12</xdr:col>
      <xdr:colOff>342900</xdr:colOff>
      <xdr:row>17</xdr:row>
      <xdr:rowOff>9525</xdr:rowOff>
    </xdr:to>
    <xdr:sp>
      <xdr:nvSpPr>
        <xdr:cNvPr id="1" name="Text Box 2"/>
        <xdr:cNvSpPr txBox="1">
          <a:spLocks noChangeArrowheads="1"/>
        </xdr:cNvSpPr>
      </xdr:nvSpPr>
      <xdr:spPr>
        <a:xfrm>
          <a:off x="6286500" y="1285875"/>
          <a:ext cx="2628900" cy="1476375"/>
        </a:xfrm>
        <a:prstGeom prst="rect">
          <a:avLst/>
        </a:prstGeom>
        <a:solidFill>
          <a:srgbClr val="FFFF99"/>
        </a:solidFill>
        <a:ln w="9525" cmpd="sng">
          <a:solidFill>
            <a:srgbClr val="000000"/>
          </a:solidFill>
          <a:headEnd type="none"/>
          <a:tailEnd type="none"/>
        </a:ln>
      </xdr:spPr>
      <xdr:txBody>
        <a:bodyPr vertOverflow="clip" wrap="square" lIns="25400" tIns="0" rIns="25400" bIns="0"/>
        <a:p>
          <a:pPr algn="l">
            <a:defRPr/>
          </a:pP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Bilden Sie die Monatsummen aus Bewerteter Zeit, Überstunden und Sonntagsarbeit!
</a:t>
          </a:r>
          <a:r>
            <a:rPr lang="en-US" cap="none" sz="1000" b="1" i="0" u="none" baseline="0">
              <a:solidFill>
                <a:srgbClr val="99CC00"/>
              </a:solidFill>
              <a:latin typeface="Arial"/>
              <a:ea typeface="Arial"/>
              <a:cs typeface="Arial"/>
            </a:rPr>
            <a:t>Achtung bei Summen, die 24h übersteigen!
</a:t>
          </a:r>
          <a:r>
            <a:rPr lang="en-US" cap="none" sz="1000" b="1" i="0" u="none" baseline="0">
              <a:solidFill>
                <a:srgbClr val="99CC00"/>
              </a:solidFill>
              <a:latin typeface="Arial"/>
              <a:ea typeface="Arial"/>
              <a:cs typeface="Arial"/>
            </a:rPr>
            <a:t>Wenn Sie das falsche Uhrzeitformat erwischen, werden die vollen Tage nicht ausgewiesen. (s. F35:H35)</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xcelmexel.de/ZeitImGriff.zip" TargetMode="Externa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G1:L17"/>
  <sheetViews>
    <sheetView tabSelected="1" zoomScalePageLayoutView="0" workbookViewId="0" topLeftCell="A1">
      <selection activeCell="G20" sqref="G20"/>
    </sheetView>
  </sheetViews>
  <sheetFormatPr defaultColWidth="11.421875" defaultRowHeight="12.75"/>
  <sheetData>
    <row r="1" ht="12.75">
      <c r="L1" s="9" t="s">
        <v>10</v>
      </c>
    </row>
    <row r="14" ht="12.75">
      <c r="G14" s="7"/>
    </row>
    <row r="17" ht="12.75">
      <c r="G17" s="7"/>
    </row>
  </sheetData>
  <sheetProtection/>
  <hyperlinks>
    <hyperlink ref="L1" r:id="rId1" display="Hier gibt's noch mehr Excel"/>
  </hyperlinks>
  <printOptions/>
  <pageMargins left="0.787401575" right="0.787401575" top="0.984251969" bottom="0.984251969" header="0.4921259845" footer="0.492125984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3:E35"/>
  <sheetViews>
    <sheetView zoomScalePageLayoutView="0" workbookViewId="0" topLeftCell="A1">
      <selection activeCell="G17" sqref="G17"/>
    </sheetView>
  </sheetViews>
  <sheetFormatPr defaultColWidth="11.421875" defaultRowHeight="12.75"/>
  <cols>
    <col min="1" max="1" width="11.7109375" style="0" bestFit="1" customWidth="1"/>
    <col min="2" max="2" width="0" style="0" hidden="1" customWidth="1"/>
  </cols>
  <sheetData>
    <row r="1" ht="12.75"/>
    <row r="3" spans="3:5" ht="12.75">
      <c r="C3" t="s">
        <v>0</v>
      </c>
      <c r="D3" t="s">
        <v>1</v>
      </c>
      <c r="E3" t="s">
        <v>2</v>
      </c>
    </row>
    <row r="5" spans="1:4" ht="12.75">
      <c r="A5" s="1">
        <f ca="1">DATE(YEAR(TODAY()),MONTH(TODAY()),1)</f>
        <v>41244</v>
      </c>
      <c r="B5">
        <f>WEEKDAY(A5,2)</f>
        <v>6</v>
      </c>
      <c r="C5" s="2">
        <v>0.25</v>
      </c>
      <c r="D5" s="2">
        <v>0.4166666666666667</v>
      </c>
    </row>
    <row r="6" spans="1:4" ht="12.75">
      <c r="A6" s="1">
        <f>A5+1</f>
        <v>41245</v>
      </c>
      <c r="B6">
        <f aca="true" t="shared" si="0" ref="B6:B32">WEEKDAY(A6,2)</f>
        <v>7</v>
      </c>
      <c r="C6" s="2">
        <v>0.2513888888888889</v>
      </c>
      <c r="D6" s="2">
        <v>0.4298611111111111</v>
      </c>
    </row>
    <row r="7" spans="1:4" ht="12.75">
      <c r="A7" s="1">
        <f aca="true" t="shared" si="1" ref="A7:A34">A6+1</f>
        <v>41246</v>
      </c>
      <c r="B7">
        <f t="shared" si="0"/>
        <v>1</v>
      </c>
      <c r="C7" s="2">
        <v>0.252777777777778</v>
      </c>
      <c r="D7" s="2">
        <v>0.443055555555555</v>
      </c>
    </row>
    <row r="8" spans="1:4" ht="12.75">
      <c r="A8" s="1">
        <f t="shared" si="1"/>
        <v>41247</v>
      </c>
      <c r="B8">
        <f t="shared" si="0"/>
        <v>2</v>
      </c>
      <c r="C8" s="2">
        <v>0.254166666666667</v>
      </c>
      <c r="D8" s="2">
        <v>0.45625</v>
      </c>
    </row>
    <row r="9" spans="1:4" ht="12.75">
      <c r="A9" s="1">
        <f t="shared" si="1"/>
        <v>41248</v>
      </c>
      <c r="B9">
        <f t="shared" si="0"/>
        <v>3</v>
      </c>
      <c r="C9" s="2">
        <v>0.255555555555556</v>
      </c>
      <c r="D9" s="2">
        <v>0.469444444444444</v>
      </c>
    </row>
    <row r="10" spans="1:4" ht="12.75">
      <c r="A10" s="1">
        <f t="shared" si="1"/>
        <v>41249</v>
      </c>
      <c r="B10">
        <f t="shared" si="0"/>
        <v>4</v>
      </c>
      <c r="C10" s="2">
        <v>0.256944444444444</v>
      </c>
      <c r="D10" s="2">
        <v>0.482638888888889</v>
      </c>
    </row>
    <row r="11" spans="1:4" ht="12.75">
      <c r="A11" s="1">
        <f t="shared" si="1"/>
        <v>41250</v>
      </c>
      <c r="B11">
        <f t="shared" si="0"/>
        <v>5</v>
      </c>
      <c r="C11" s="2">
        <v>0.258333333333333</v>
      </c>
      <c r="D11" s="2">
        <v>0.495833333333333</v>
      </c>
    </row>
    <row r="12" spans="1:4" ht="12.75">
      <c r="A12" s="1">
        <f t="shared" si="1"/>
        <v>41251</v>
      </c>
      <c r="B12">
        <f t="shared" si="0"/>
        <v>6</v>
      </c>
      <c r="C12" s="2">
        <v>0.259722222222222</v>
      </c>
      <c r="D12" s="2">
        <v>0.509027777777778</v>
      </c>
    </row>
    <row r="13" spans="1:4" ht="12.75">
      <c r="A13" s="1">
        <f t="shared" si="1"/>
        <v>41252</v>
      </c>
      <c r="B13">
        <f t="shared" si="0"/>
        <v>7</v>
      </c>
      <c r="C13" s="2">
        <v>0.261111111111111</v>
      </c>
      <c r="D13" s="2">
        <v>0.522222222222222</v>
      </c>
    </row>
    <row r="14" spans="1:4" ht="12.75">
      <c r="A14" s="1">
        <f t="shared" si="1"/>
        <v>41253</v>
      </c>
      <c r="B14">
        <f t="shared" si="0"/>
        <v>1</v>
      </c>
      <c r="C14" s="2">
        <v>0.2625</v>
      </c>
      <c r="D14" s="2">
        <v>0.535416666666667</v>
      </c>
    </row>
    <row r="15" spans="1:4" ht="12.75">
      <c r="A15" s="1">
        <f t="shared" si="1"/>
        <v>41254</v>
      </c>
      <c r="B15">
        <f t="shared" si="0"/>
        <v>2</v>
      </c>
      <c r="C15" s="2">
        <v>0.263888888888889</v>
      </c>
      <c r="D15" s="2">
        <v>0.548611111111111</v>
      </c>
    </row>
    <row r="16" spans="1:4" ht="12.75">
      <c r="A16" s="1">
        <f t="shared" si="1"/>
        <v>41255</v>
      </c>
      <c r="B16">
        <f t="shared" si="0"/>
        <v>3</v>
      </c>
      <c r="C16" s="2">
        <v>0.265277777777778</v>
      </c>
      <c r="D16" s="2">
        <v>0.561805555555555</v>
      </c>
    </row>
    <row r="17" spans="1:4" ht="12.75">
      <c r="A17" s="1">
        <f t="shared" si="1"/>
        <v>41256</v>
      </c>
      <c r="B17">
        <f t="shared" si="0"/>
        <v>4</v>
      </c>
      <c r="C17" s="2">
        <v>0.266666666666667</v>
      </c>
      <c r="D17" s="2">
        <v>0.575</v>
      </c>
    </row>
    <row r="18" spans="1:4" ht="12.75">
      <c r="A18" s="1">
        <f t="shared" si="1"/>
        <v>41257</v>
      </c>
      <c r="B18">
        <f t="shared" si="0"/>
        <v>5</v>
      </c>
      <c r="C18" s="2">
        <v>0.268055555555555</v>
      </c>
      <c r="D18" s="2">
        <v>0.588194444444444</v>
      </c>
    </row>
    <row r="19" spans="1:4" ht="12.75">
      <c r="A19" s="1">
        <f t="shared" si="1"/>
        <v>41258</v>
      </c>
      <c r="B19">
        <f t="shared" si="0"/>
        <v>6</v>
      </c>
      <c r="C19" s="2">
        <v>0.269444444444444</v>
      </c>
      <c r="D19" s="2">
        <v>0.601388888888889</v>
      </c>
    </row>
    <row r="20" spans="1:4" ht="12.75">
      <c r="A20" s="1">
        <f t="shared" si="1"/>
        <v>41259</v>
      </c>
      <c r="B20">
        <f t="shared" si="0"/>
        <v>7</v>
      </c>
      <c r="C20" s="2">
        <v>0.270833333333333</v>
      </c>
      <c r="D20" s="2">
        <v>0.614583333333333</v>
      </c>
    </row>
    <row r="21" spans="1:4" ht="12.75">
      <c r="A21" s="1">
        <f t="shared" si="1"/>
        <v>41260</v>
      </c>
      <c r="B21">
        <f t="shared" si="0"/>
        <v>1</v>
      </c>
      <c r="C21" s="2">
        <v>0.272222222222222</v>
      </c>
      <c r="D21" s="2">
        <v>0.627777777777777</v>
      </c>
    </row>
    <row r="22" spans="1:4" ht="12.75">
      <c r="A22" s="1">
        <f t="shared" si="1"/>
        <v>41261</v>
      </c>
      <c r="B22">
        <f t="shared" si="0"/>
        <v>2</v>
      </c>
      <c r="C22" s="2">
        <v>0.273611111111111</v>
      </c>
      <c r="D22" s="2">
        <v>0.640972222222222</v>
      </c>
    </row>
    <row r="23" spans="1:4" ht="12.75">
      <c r="A23" s="1">
        <f t="shared" si="1"/>
        <v>41262</v>
      </c>
      <c r="B23">
        <f t="shared" si="0"/>
        <v>3</v>
      </c>
      <c r="C23" s="2">
        <v>0.275</v>
      </c>
      <c r="D23" s="2">
        <v>0.654166666666666</v>
      </c>
    </row>
    <row r="24" spans="1:4" ht="12.75">
      <c r="A24" s="1">
        <f t="shared" si="1"/>
        <v>41263</v>
      </c>
      <c r="B24">
        <f t="shared" si="0"/>
        <v>4</v>
      </c>
      <c r="C24" s="2">
        <v>0.276388888888889</v>
      </c>
      <c r="D24" s="2">
        <v>0.667361111111111</v>
      </c>
    </row>
    <row r="25" spans="1:4" ht="12.75">
      <c r="A25" s="1">
        <f t="shared" si="1"/>
        <v>41264</v>
      </c>
      <c r="B25">
        <f t="shared" si="0"/>
        <v>5</v>
      </c>
      <c r="C25" s="2">
        <v>0.277777777777778</v>
      </c>
      <c r="D25" s="2">
        <v>0.680555555555555</v>
      </c>
    </row>
    <row r="26" spans="1:4" ht="12.75">
      <c r="A26" s="1">
        <f t="shared" si="1"/>
        <v>41265</v>
      </c>
      <c r="B26">
        <f t="shared" si="0"/>
        <v>6</v>
      </c>
      <c r="C26" s="2">
        <v>0.279166666666667</v>
      </c>
      <c r="D26" s="2">
        <v>0.693749999999999</v>
      </c>
    </row>
    <row r="27" spans="1:4" ht="12.75">
      <c r="A27" s="1">
        <f t="shared" si="1"/>
        <v>41266</v>
      </c>
      <c r="B27">
        <f t="shared" si="0"/>
        <v>7</v>
      </c>
      <c r="C27" s="2">
        <v>0.280555555555555</v>
      </c>
      <c r="D27" s="2">
        <v>0.706944444444444</v>
      </c>
    </row>
    <row r="28" spans="1:4" ht="12.75">
      <c r="A28" s="1">
        <f t="shared" si="1"/>
        <v>41267</v>
      </c>
      <c r="B28">
        <f t="shared" si="0"/>
        <v>1</v>
      </c>
      <c r="C28" s="2">
        <v>0.281944444444444</v>
      </c>
      <c r="D28" s="2">
        <v>0.720138888888888</v>
      </c>
    </row>
    <row r="29" spans="1:4" ht="12.75">
      <c r="A29" s="1">
        <f t="shared" si="1"/>
        <v>41268</v>
      </c>
      <c r="B29">
        <f t="shared" si="0"/>
        <v>2</v>
      </c>
      <c r="C29" s="2">
        <v>0.283333333333333</v>
      </c>
      <c r="D29" s="2">
        <v>0.733333333333333</v>
      </c>
    </row>
    <row r="30" spans="1:4" ht="12.75">
      <c r="A30" s="1">
        <f t="shared" si="1"/>
        <v>41269</v>
      </c>
      <c r="B30">
        <f t="shared" si="0"/>
        <v>3</v>
      </c>
      <c r="C30" s="2">
        <v>0.284722222222222</v>
      </c>
      <c r="D30" s="2">
        <v>0.746527777777777</v>
      </c>
    </row>
    <row r="31" spans="1:4" ht="12.75">
      <c r="A31" s="1">
        <f t="shared" si="1"/>
        <v>41270</v>
      </c>
      <c r="B31">
        <f t="shared" si="0"/>
        <v>4</v>
      </c>
      <c r="C31" s="2">
        <v>0.286111111111111</v>
      </c>
      <c r="D31" s="2">
        <v>0.759722222222221</v>
      </c>
    </row>
    <row r="32" spans="1:4" ht="12.75">
      <c r="A32" s="1">
        <f t="shared" si="1"/>
        <v>41271</v>
      </c>
      <c r="B32">
        <f t="shared" si="0"/>
        <v>5</v>
      </c>
      <c r="C32" s="2">
        <v>0.2875</v>
      </c>
      <c r="D32" s="2">
        <v>0.772916666666666</v>
      </c>
    </row>
    <row r="33" spans="1:4" ht="12.75">
      <c r="A33" s="1">
        <f t="shared" si="1"/>
        <v>41272</v>
      </c>
      <c r="C33" s="2">
        <v>0.288888888888889</v>
      </c>
      <c r="D33" s="2">
        <v>0.786111111111111</v>
      </c>
    </row>
    <row r="34" spans="1:4" ht="12.75">
      <c r="A34" s="1">
        <f t="shared" si="1"/>
        <v>41273</v>
      </c>
      <c r="C34" s="2">
        <v>0.290277777777778</v>
      </c>
      <c r="D34" s="2">
        <v>0.799305555555556</v>
      </c>
    </row>
    <row r="35" spans="1:4" ht="12.75">
      <c r="A35" s="1">
        <f>A34+1</f>
        <v>41274</v>
      </c>
      <c r="C35" s="2">
        <v>0.291666666666667</v>
      </c>
      <c r="D35" s="2">
        <v>0.812500000000001</v>
      </c>
    </row>
  </sheetData>
  <sheetProtection/>
  <conditionalFormatting sqref="A5:A35">
    <cfRule type="expression" priority="1" dxfId="5" stopIfTrue="1">
      <formula>WEEKDAY(A5)=1</formula>
    </cfRule>
  </conditionalFormatting>
  <printOptions/>
  <pageMargins left="0.787401575" right="0.787401575" top="0.984251969" bottom="0.984251969" header="0.4921259845" footer="0.492125984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3:F32"/>
  <sheetViews>
    <sheetView zoomScalePageLayoutView="0" workbookViewId="0" topLeftCell="A1">
      <selection activeCell="E5" sqref="E5"/>
    </sheetView>
  </sheetViews>
  <sheetFormatPr defaultColWidth="11.421875" defaultRowHeight="12.75"/>
  <cols>
    <col min="2" max="2" width="0" style="0" hidden="1" customWidth="1"/>
    <col min="6" max="6" width="12.8515625" style="0" bestFit="1" customWidth="1"/>
  </cols>
  <sheetData>
    <row r="3" spans="3:6" ht="12.75">
      <c r="C3" t="s">
        <v>0</v>
      </c>
      <c r="D3" t="s">
        <v>1</v>
      </c>
      <c r="E3" t="s">
        <v>2</v>
      </c>
      <c r="F3" t="s">
        <v>3</v>
      </c>
    </row>
    <row r="5" spans="1:5" ht="12.75">
      <c r="A5" s="1">
        <v>37288</v>
      </c>
      <c r="B5">
        <f aca="true" t="shared" si="0" ref="B5:B32">WEEKDAY(A5,2)</f>
        <v>5</v>
      </c>
      <c r="C5" s="2">
        <v>0.25</v>
      </c>
      <c r="D5" s="2">
        <v>0.4166666666666667</v>
      </c>
      <c r="E5" s="2">
        <f>D5-C5</f>
        <v>0.16666666666666669</v>
      </c>
    </row>
    <row r="6" spans="1:5" ht="12.75">
      <c r="A6" s="1">
        <v>37289</v>
      </c>
      <c r="B6">
        <f t="shared" si="0"/>
        <v>6</v>
      </c>
      <c r="C6" s="2">
        <v>0.2513888888888889</v>
      </c>
      <c r="D6" s="2">
        <v>0.4298611111111111</v>
      </c>
      <c r="E6" s="2">
        <f aca="true" t="shared" si="1" ref="E6:E32">D6-C6</f>
        <v>0.1784722222222222</v>
      </c>
    </row>
    <row r="7" spans="1:5" ht="12.75">
      <c r="A7" s="1">
        <v>37290</v>
      </c>
      <c r="B7">
        <f t="shared" si="0"/>
        <v>7</v>
      </c>
      <c r="C7" s="2">
        <v>0.252777777777778</v>
      </c>
      <c r="D7" s="2">
        <v>0.443055555555555</v>
      </c>
      <c r="E7" s="2">
        <f t="shared" si="1"/>
        <v>0.190277777777777</v>
      </c>
    </row>
    <row r="8" spans="1:5" ht="12.75">
      <c r="A8" s="1">
        <v>37291</v>
      </c>
      <c r="B8">
        <f t="shared" si="0"/>
        <v>1</v>
      </c>
      <c r="C8" s="2">
        <v>0.254166666666667</v>
      </c>
      <c r="D8" s="2">
        <v>0.45625</v>
      </c>
      <c r="E8" s="2">
        <f t="shared" si="1"/>
        <v>0.202083333333333</v>
      </c>
    </row>
    <row r="9" spans="1:5" ht="12.75">
      <c r="A9" s="1">
        <v>37292</v>
      </c>
      <c r="B9">
        <f t="shared" si="0"/>
        <v>2</v>
      </c>
      <c r="C9" s="2">
        <v>0.255555555555556</v>
      </c>
      <c r="D9" s="2">
        <v>0.469444444444444</v>
      </c>
      <c r="E9" s="2">
        <f t="shared" si="1"/>
        <v>0.21388888888888802</v>
      </c>
    </row>
    <row r="10" spans="1:5" ht="12.75">
      <c r="A10" s="1">
        <v>37293</v>
      </c>
      <c r="B10">
        <f t="shared" si="0"/>
        <v>3</v>
      </c>
      <c r="C10" s="2">
        <v>0.256944444444444</v>
      </c>
      <c r="D10" s="2">
        <v>0.482638888888889</v>
      </c>
      <c r="E10" s="2">
        <f t="shared" si="1"/>
        <v>0.22569444444444503</v>
      </c>
    </row>
    <row r="11" spans="1:5" ht="12.75">
      <c r="A11" s="1">
        <v>37294</v>
      </c>
      <c r="B11">
        <f t="shared" si="0"/>
        <v>4</v>
      </c>
      <c r="C11" s="2">
        <v>0.258333333333333</v>
      </c>
      <c r="D11" s="2">
        <v>0.495833333333333</v>
      </c>
      <c r="E11" s="2">
        <f t="shared" si="1"/>
        <v>0.2375</v>
      </c>
    </row>
    <row r="12" spans="1:5" ht="12.75">
      <c r="A12" s="1">
        <v>37295</v>
      </c>
      <c r="B12">
        <f t="shared" si="0"/>
        <v>5</v>
      </c>
      <c r="C12" s="2">
        <v>0.259722222222222</v>
      </c>
      <c r="D12" s="2">
        <v>0.509027777777778</v>
      </c>
      <c r="E12" s="2">
        <f t="shared" si="1"/>
        <v>0.24930555555555595</v>
      </c>
    </row>
    <row r="13" spans="1:5" ht="12.75">
      <c r="A13" s="1">
        <v>37296</v>
      </c>
      <c r="B13">
        <f t="shared" si="0"/>
        <v>6</v>
      </c>
      <c r="C13" s="2">
        <v>0.261111111111111</v>
      </c>
      <c r="D13" s="2">
        <v>0.522222222222222</v>
      </c>
      <c r="E13" s="2">
        <f t="shared" si="1"/>
        <v>0.261111111111111</v>
      </c>
    </row>
    <row r="14" spans="1:5" ht="12.75">
      <c r="A14" s="1">
        <v>37297</v>
      </c>
      <c r="B14">
        <f t="shared" si="0"/>
        <v>7</v>
      </c>
      <c r="C14" s="2">
        <v>0.2625</v>
      </c>
      <c r="D14" s="2">
        <v>0.535416666666667</v>
      </c>
      <c r="E14" s="2">
        <f t="shared" si="1"/>
        <v>0.272916666666667</v>
      </c>
    </row>
    <row r="15" spans="1:5" ht="12.75">
      <c r="A15" s="1">
        <v>37298</v>
      </c>
      <c r="B15">
        <f t="shared" si="0"/>
        <v>1</v>
      </c>
      <c r="C15" s="2">
        <v>0.263888888888889</v>
      </c>
      <c r="D15" s="2">
        <v>0.548611111111111</v>
      </c>
      <c r="E15" s="2">
        <f t="shared" si="1"/>
        <v>0.28472222222222204</v>
      </c>
    </row>
    <row r="16" spans="1:5" ht="12.75">
      <c r="A16" s="1">
        <v>37299</v>
      </c>
      <c r="B16">
        <f t="shared" si="0"/>
        <v>2</v>
      </c>
      <c r="C16" s="2">
        <v>0.265277777777778</v>
      </c>
      <c r="D16" s="2">
        <v>0.561805555555555</v>
      </c>
      <c r="E16" s="2">
        <f t="shared" si="1"/>
        <v>0.296527777777777</v>
      </c>
    </row>
    <row r="17" spans="1:5" ht="12.75">
      <c r="A17" s="1">
        <v>37300</v>
      </c>
      <c r="B17">
        <f t="shared" si="0"/>
        <v>3</v>
      </c>
      <c r="C17" s="2">
        <v>0.266666666666667</v>
      </c>
      <c r="D17" s="2">
        <v>0.575</v>
      </c>
      <c r="E17" s="2">
        <f t="shared" si="1"/>
        <v>0.30833333333333296</v>
      </c>
    </row>
    <row r="18" spans="1:5" ht="12.75">
      <c r="A18" s="1">
        <v>37301</v>
      </c>
      <c r="B18">
        <f t="shared" si="0"/>
        <v>4</v>
      </c>
      <c r="C18" s="2">
        <v>0.268055555555555</v>
      </c>
      <c r="D18" s="2">
        <v>0.588194444444444</v>
      </c>
      <c r="E18" s="2">
        <f t="shared" si="1"/>
        <v>0.32013888888888903</v>
      </c>
    </row>
    <row r="19" spans="1:5" ht="12.75">
      <c r="A19" s="1">
        <v>37302</v>
      </c>
      <c r="B19">
        <f t="shared" si="0"/>
        <v>5</v>
      </c>
      <c r="C19" s="2">
        <v>0.269444444444444</v>
      </c>
      <c r="D19" s="2">
        <v>0.601388888888889</v>
      </c>
      <c r="E19" s="2">
        <f t="shared" si="1"/>
        <v>0.331944444444445</v>
      </c>
    </row>
    <row r="20" spans="1:5" ht="12.75">
      <c r="A20" s="1">
        <v>37303</v>
      </c>
      <c r="B20">
        <f t="shared" si="0"/>
        <v>6</v>
      </c>
      <c r="C20" s="2">
        <v>0.270833333333333</v>
      </c>
      <c r="D20" s="2">
        <v>0.614583333333333</v>
      </c>
      <c r="E20" s="2">
        <f t="shared" si="1"/>
        <v>0.34375000000000006</v>
      </c>
    </row>
    <row r="21" spans="1:5" ht="12.75">
      <c r="A21" s="1">
        <v>37304</v>
      </c>
      <c r="B21">
        <f t="shared" si="0"/>
        <v>7</v>
      </c>
      <c r="C21" s="2">
        <v>0.272222222222222</v>
      </c>
      <c r="D21" s="2">
        <v>0.627777777777777</v>
      </c>
      <c r="E21" s="2">
        <f t="shared" si="1"/>
        <v>0.355555555555555</v>
      </c>
    </row>
    <row r="22" spans="1:5" ht="12.75">
      <c r="A22" s="1">
        <v>37305</v>
      </c>
      <c r="B22">
        <f t="shared" si="0"/>
        <v>1</v>
      </c>
      <c r="C22" s="2">
        <v>0.273611111111111</v>
      </c>
      <c r="D22" s="2">
        <v>0.640972222222222</v>
      </c>
      <c r="E22" s="2">
        <f t="shared" si="1"/>
        <v>0.367361111111111</v>
      </c>
    </row>
    <row r="23" spans="1:5" ht="12.75">
      <c r="A23" s="1">
        <v>37306</v>
      </c>
      <c r="B23">
        <f t="shared" si="0"/>
        <v>2</v>
      </c>
      <c r="C23" s="2">
        <v>0.275</v>
      </c>
      <c r="D23" s="2">
        <v>0.654166666666666</v>
      </c>
      <c r="E23" s="2">
        <f t="shared" si="1"/>
        <v>0.379166666666666</v>
      </c>
    </row>
    <row r="24" spans="1:5" ht="12.75">
      <c r="A24" s="1">
        <v>37307</v>
      </c>
      <c r="B24">
        <f t="shared" si="0"/>
        <v>3</v>
      </c>
      <c r="C24" s="2">
        <v>0.276388888888889</v>
      </c>
      <c r="D24" s="2">
        <v>0.667361111111111</v>
      </c>
      <c r="E24" s="2">
        <f t="shared" si="1"/>
        <v>0.39097222222222194</v>
      </c>
    </row>
    <row r="25" spans="1:5" ht="12.75">
      <c r="A25" s="1">
        <v>37308</v>
      </c>
      <c r="B25">
        <f t="shared" si="0"/>
        <v>4</v>
      </c>
      <c r="C25" s="2">
        <v>0.277777777777778</v>
      </c>
      <c r="D25" s="2">
        <v>0.680555555555555</v>
      </c>
      <c r="E25" s="2">
        <f t="shared" si="1"/>
        <v>0.402777777777777</v>
      </c>
    </row>
    <row r="26" spans="1:5" ht="12.75">
      <c r="A26" s="1">
        <v>37309</v>
      </c>
      <c r="B26">
        <f t="shared" si="0"/>
        <v>5</v>
      </c>
      <c r="C26" s="2">
        <v>0.279166666666667</v>
      </c>
      <c r="D26" s="2">
        <v>0.693749999999999</v>
      </c>
      <c r="E26" s="2">
        <f t="shared" si="1"/>
        <v>0.41458333333333197</v>
      </c>
    </row>
    <row r="27" spans="1:5" ht="12.75">
      <c r="A27" s="1">
        <v>37310</v>
      </c>
      <c r="B27">
        <f t="shared" si="0"/>
        <v>6</v>
      </c>
      <c r="C27" s="2">
        <v>0.280555555555555</v>
      </c>
      <c r="D27" s="2">
        <v>0.706944444444444</v>
      </c>
      <c r="E27" s="2">
        <f t="shared" si="1"/>
        <v>0.42638888888888904</v>
      </c>
    </row>
    <row r="28" spans="1:5" ht="12.75">
      <c r="A28" s="1">
        <v>37311</v>
      </c>
      <c r="B28">
        <f t="shared" si="0"/>
        <v>7</v>
      </c>
      <c r="C28" s="2">
        <v>0.281944444444444</v>
      </c>
      <c r="D28" s="2">
        <v>0.720138888888888</v>
      </c>
      <c r="E28" s="2">
        <f t="shared" si="1"/>
        <v>0.438194444444444</v>
      </c>
    </row>
    <row r="29" spans="1:5" ht="12.75">
      <c r="A29" s="1">
        <v>37312</v>
      </c>
      <c r="B29">
        <f t="shared" si="0"/>
        <v>1</v>
      </c>
      <c r="C29" s="2">
        <v>0.283333333333333</v>
      </c>
      <c r="D29" s="2">
        <v>0.733333333333333</v>
      </c>
      <c r="E29" s="2">
        <f t="shared" si="1"/>
        <v>0.44999999999999996</v>
      </c>
    </row>
    <row r="30" spans="1:5" ht="12.75">
      <c r="A30" s="1">
        <v>37313</v>
      </c>
      <c r="B30">
        <f t="shared" si="0"/>
        <v>2</v>
      </c>
      <c r="C30" s="2">
        <v>0.284722222222222</v>
      </c>
      <c r="D30" s="2">
        <v>0.746527777777777</v>
      </c>
      <c r="E30" s="2">
        <f t="shared" si="1"/>
        <v>0.461805555555555</v>
      </c>
    </row>
    <row r="31" spans="1:5" ht="12.75">
      <c r="A31" s="1">
        <v>37314</v>
      </c>
      <c r="B31">
        <f t="shared" si="0"/>
        <v>3</v>
      </c>
      <c r="C31" s="2">
        <v>0.286111111111111</v>
      </c>
      <c r="D31" s="2">
        <v>0.759722222222221</v>
      </c>
      <c r="E31" s="2">
        <f t="shared" si="1"/>
        <v>0.47361111111111</v>
      </c>
    </row>
    <row r="32" spans="1:5" ht="12.75">
      <c r="A32" s="1">
        <v>37315</v>
      </c>
      <c r="B32">
        <f t="shared" si="0"/>
        <v>4</v>
      </c>
      <c r="C32" s="2">
        <v>0.2875</v>
      </c>
      <c r="D32" s="2">
        <v>0.772916666666666</v>
      </c>
      <c r="E32" s="2">
        <f t="shared" si="1"/>
        <v>0.48541666666666605</v>
      </c>
    </row>
  </sheetData>
  <sheetProtection/>
  <conditionalFormatting sqref="A5:A32">
    <cfRule type="expression" priority="1" dxfId="0" stopIfTrue="1">
      <formula>B5=7</formula>
    </cfRule>
  </conditionalFormatting>
  <printOptions/>
  <pageMargins left="0.787401575" right="0.787401575" top="0.984251969" bottom="0.984251969"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2:J32"/>
  <sheetViews>
    <sheetView zoomScalePageLayoutView="0" workbookViewId="0" topLeftCell="A1">
      <selection activeCell="G29" sqref="G29"/>
    </sheetView>
  </sheetViews>
  <sheetFormatPr defaultColWidth="11.421875" defaultRowHeight="12.75"/>
  <cols>
    <col min="2" max="2" width="0" style="0" hidden="1" customWidth="1"/>
    <col min="6" max="7" width="15.00390625" style="0" bestFit="1" customWidth="1"/>
  </cols>
  <sheetData>
    <row r="2" ht="12.75">
      <c r="J2" s="2">
        <v>0.25</v>
      </c>
    </row>
    <row r="3" spans="3:10" ht="12.75">
      <c r="C3" t="s">
        <v>0</v>
      </c>
      <c r="D3" t="s">
        <v>1</v>
      </c>
      <c r="E3" t="s">
        <v>2</v>
      </c>
      <c r="F3" t="s">
        <v>3</v>
      </c>
      <c r="G3" t="s">
        <v>8</v>
      </c>
      <c r="H3" t="s">
        <v>4</v>
      </c>
      <c r="J3" s="2">
        <v>0.375</v>
      </c>
    </row>
    <row r="4" spans="8:10" ht="12.75">
      <c r="H4" s="8">
        <v>8</v>
      </c>
      <c r="J4" s="2">
        <v>0.020833333333333332</v>
      </c>
    </row>
    <row r="5" spans="1:10" ht="12.75">
      <c r="A5" s="1">
        <v>37288</v>
      </c>
      <c r="B5">
        <f aca="true" t="shared" si="0" ref="B5:B32">WEEKDAY(A5,2)</f>
        <v>5</v>
      </c>
      <c r="C5" s="2">
        <v>0.25</v>
      </c>
      <c r="D5" s="2">
        <v>0.4166666666666667</v>
      </c>
      <c r="E5" s="5">
        <f aca="true" t="shared" si="1" ref="E5:E32">D5-C5</f>
        <v>0.16666666666666669</v>
      </c>
      <c r="F5" s="5">
        <f>IF(E5&gt;9/24,E5-0.75/24,IF(E5&gt;6/24,E5-0.5/24,E5))</f>
        <v>0.16666666666666669</v>
      </c>
      <c r="G5" s="5">
        <f>IF(E5&lt;=$J$2,E5,IF(E5&lt;=$J$3,E5-$J$4,E5-$J$5))</f>
        <v>0.16666666666666669</v>
      </c>
      <c r="J5" s="2">
        <v>0.03125</v>
      </c>
    </row>
    <row r="6" spans="1:7" ht="12.75">
      <c r="A6" s="1">
        <v>37289</v>
      </c>
      <c r="B6">
        <f t="shared" si="0"/>
        <v>6</v>
      </c>
      <c r="C6" s="2">
        <v>0.2513888888888889</v>
      </c>
      <c r="D6" s="2">
        <v>0.4298611111111111</v>
      </c>
      <c r="E6" s="5">
        <f t="shared" si="1"/>
        <v>0.1784722222222222</v>
      </c>
      <c r="F6" s="5">
        <f aca="true" t="shared" si="2" ref="F6:F32">IF(E6&gt;9/24,E6-0.75/24,IF(E6&gt;6/24,E6-0.5/24,E6))</f>
        <v>0.1784722222222222</v>
      </c>
      <c r="G6" s="5">
        <f aca="true" t="shared" si="3" ref="G6:G32">IF(E6&lt;=$J$2,E6,IF(E6&lt;=$J$3,E6-$J$4,E6-$J$5))</f>
        <v>0.1784722222222222</v>
      </c>
    </row>
    <row r="7" spans="1:7" ht="12.75">
      <c r="A7" s="1">
        <v>37290</v>
      </c>
      <c r="B7">
        <f t="shared" si="0"/>
        <v>7</v>
      </c>
      <c r="C7" s="2">
        <v>0.252777777777778</v>
      </c>
      <c r="D7" s="2">
        <v>0.443055555555555</v>
      </c>
      <c r="E7" s="5">
        <f t="shared" si="1"/>
        <v>0.190277777777777</v>
      </c>
      <c r="F7" s="5">
        <f t="shared" si="2"/>
        <v>0.190277777777777</v>
      </c>
      <c r="G7" s="5">
        <f t="shared" si="3"/>
        <v>0.190277777777777</v>
      </c>
    </row>
    <row r="8" spans="1:7" ht="12.75">
      <c r="A8" s="1">
        <v>37291</v>
      </c>
      <c r="B8">
        <f t="shared" si="0"/>
        <v>1</v>
      </c>
      <c r="C8" s="2">
        <v>0.254166666666667</v>
      </c>
      <c r="D8" s="2">
        <v>0.45625</v>
      </c>
      <c r="E8" s="5">
        <f t="shared" si="1"/>
        <v>0.202083333333333</v>
      </c>
      <c r="F8" s="5">
        <f t="shared" si="2"/>
        <v>0.202083333333333</v>
      </c>
      <c r="G8" s="5">
        <f t="shared" si="3"/>
        <v>0.202083333333333</v>
      </c>
    </row>
    <row r="9" spans="1:7" ht="12.75">
      <c r="A9" s="1">
        <v>37292</v>
      </c>
      <c r="B9">
        <f t="shared" si="0"/>
        <v>2</v>
      </c>
      <c r="C9" s="2">
        <v>0.255555555555556</v>
      </c>
      <c r="D9" s="2">
        <v>0.469444444444444</v>
      </c>
      <c r="E9" s="5">
        <f t="shared" si="1"/>
        <v>0.21388888888888802</v>
      </c>
      <c r="F9" s="5">
        <f t="shared" si="2"/>
        <v>0.21388888888888802</v>
      </c>
      <c r="G9" s="5">
        <f t="shared" si="3"/>
        <v>0.21388888888888802</v>
      </c>
    </row>
    <row r="10" spans="1:7" ht="12.75">
      <c r="A10" s="1">
        <v>37293</v>
      </c>
      <c r="B10">
        <f t="shared" si="0"/>
        <v>3</v>
      </c>
      <c r="C10" s="2">
        <v>0.256944444444444</v>
      </c>
      <c r="D10" s="2">
        <v>0.482638888888889</v>
      </c>
      <c r="E10" s="5">
        <f t="shared" si="1"/>
        <v>0.22569444444444503</v>
      </c>
      <c r="F10" s="5">
        <f t="shared" si="2"/>
        <v>0.22569444444444503</v>
      </c>
      <c r="G10" s="5">
        <f t="shared" si="3"/>
        <v>0.22569444444444503</v>
      </c>
    </row>
    <row r="11" spans="1:7" ht="12.75">
      <c r="A11" s="1">
        <v>37294</v>
      </c>
      <c r="B11">
        <f t="shared" si="0"/>
        <v>4</v>
      </c>
      <c r="C11" s="2">
        <v>0.258333333333333</v>
      </c>
      <c r="D11" s="2">
        <v>0.495833333333333</v>
      </c>
      <c r="E11" s="5">
        <f t="shared" si="1"/>
        <v>0.2375</v>
      </c>
      <c r="F11" s="5">
        <f t="shared" si="2"/>
        <v>0.2375</v>
      </c>
      <c r="G11" s="5">
        <f t="shared" si="3"/>
        <v>0.2375</v>
      </c>
    </row>
    <row r="12" spans="1:7" ht="12.75">
      <c r="A12" s="1">
        <v>37295</v>
      </c>
      <c r="B12">
        <f t="shared" si="0"/>
        <v>5</v>
      </c>
      <c r="C12" s="2">
        <v>0.259722222222222</v>
      </c>
      <c r="D12" s="2">
        <v>0.509027777777778</v>
      </c>
      <c r="E12" s="5">
        <f t="shared" si="1"/>
        <v>0.24930555555555595</v>
      </c>
      <c r="F12" s="5">
        <f t="shared" si="2"/>
        <v>0.24930555555555595</v>
      </c>
      <c r="G12" s="5">
        <f t="shared" si="3"/>
        <v>0.24930555555555595</v>
      </c>
    </row>
    <row r="13" spans="1:7" ht="12.75">
      <c r="A13" s="1">
        <v>37296</v>
      </c>
      <c r="B13">
        <f t="shared" si="0"/>
        <v>6</v>
      </c>
      <c r="C13" s="2">
        <v>0.261111111111111</v>
      </c>
      <c r="D13" s="2">
        <v>0.522222222222222</v>
      </c>
      <c r="E13" s="5">
        <f t="shared" si="1"/>
        <v>0.261111111111111</v>
      </c>
      <c r="F13" s="5">
        <f t="shared" si="2"/>
        <v>0.24027777777777767</v>
      </c>
      <c r="G13" s="5">
        <f t="shared" si="3"/>
        <v>0.24027777777777767</v>
      </c>
    </row>
    <row r="14" spans="1:7" ht="12.75">
      <c r="A14" s="1">
        <v>37297</v>
      </c>
      <c r="B14">
        <f t="shared" si="0"/>
        <v>7</v>
      </c>
      <c r="C14" s="2">
        <v>0.2625</v>
      </c>
      <c r="D14" s="2">
        <v>0.535416666666667</v>
      </c>
      <c r="E14" s="5">
        <f t="shared" si="1"/>
        <v>0.272916666666667</v>
      </c>
      <c r="F14" s="5">
        <f t="shared" si="2"/>
        <v>0.25208333333333366</v>
      </c>
      <c r="G14" s="5">
        <f t="shared" si="3"/>
        <v>0.25208333333333366</v>
      </c>
    </row>
    <row r="15" spans="1:7" ht="12.75">
      <c r="A15" s="1">
        <v>37298</v>
      </c>
      <c r="B15">
        <f t="shared" si="0"/>
        <v>1</v>
      </c>
      <c r="C15" s="2">
        <v>0.263888888888889</v>
      </c>
      <c r="D15" s="2">
        <v>0.548611111111111</v>
      </c>
      <c r="E15" s="5">
        <f t="shared" si="1"/>
        <v>0.28472222222222204</v>
      </c>
      <c r="F15" s="5">
        <f t="shared" si="2"/>
        <v>0.26388888888888873</v>
      </c>
      <c r="G15" s="5">
        <f t="shared" si="3"/>
        <v>0.26388888888888873</v>
      </c>
    </row>
    <row r="16" spans="1:7" ht="12.75">
      <c r="A16" s="1">
        <v>37299</v>
      </c>
      <c r="B16">
        <f t="shared" si="0"/>
        <v>2</v>
      </c>
      <c r="C16" s="2">
        <v>0.265277777777778</v>
      </c>
      <c r="D16" s="2">
        <v>0.561805555555555</v>
      </c>
      <c r="E16" s="5">
        <f t="shared" si="1"/>
        <v>0.296527777777777</v>
      </c>
      <c r="F16" s="5">
        <f t="shared" si="2"/>
        <v>0.2756944444444437</v>
      </c>
      <c r="G16" s="5">
        <f t="shared" si="3"/>
        <v>0.2756944444444437</v>
      </c>
    </row>
    <row r="17" spans="1:7" ht="12.75">
      <c r="A17" s="1">
        <v>37300</v>
      </c>
      <c r="B17">
        <f t="shared" si="0"/>
        <v>3</v>
      </c>
      <c r="C17" s="2">
        <v>0.266666666666667</v>
      </c>
      <c r="D17" s="2">
        <v>0.575</v>
      </c>
      <c r="E17" s="5">
        <f t="shared" si="1"/>
        <v>0.30833333333333296</v>
      </c>
      <c r="F17" s="5">
        <f t="shared" si="2"/>
        <v>0.28749999999999964</v>
      </c>
      <c r="G17" s="5">
        <f t="shared" si="3"/>
        <v>0.28749999999999964</v>
      </c>
    </row>
    <row r="18" spans="1:7" ht="12.75">
      <c r="A18" s="1">
        <v>37301</v>
      </c>
      <c r="B18">
        <f t="shared" si="0"/>
        <v>4</v>
      </c>
      <c r="C18" s="2">
        <v>0.268055555555555</v>
      </c>
      <c r="D18" s="2">
        <v>0.588194444444444</v>
      </c>
      <c r="E18" s="5">
        <f t="shared" si="1"/>
        <v>0.32013888888888903</v>
      </c>
      <c r="F18" s="5">
        <f t="shared" si="2"/>
        <v>0.2993055555555557</v>
      </c>
      <c r="G18" s="5">
        <f t="shared" si="3"/>
        <v>0.2993055555555557</v>
      </c>
    </row>
    <row r="19" spans="1:7" ht="12.75">
      <c r="A19" s="1">
        <v>37302</v>
      </c>
      <c r="B19">
        <f t="shared" si="0"/>
        <v>5</v>
      </c>
      <c r="C19" s="2">
        <v>0.269444444444444</v>
      </c>
      <c r="D19" s="2">
        <v>0.601388888888889</v>
      </c>
      <c r="E19" s="5">
        <f t="shared" si="1"/>
        <v>0.331944444444445</v>
      </c>
      <c r="F19" s="5">
        <f t="shared" si="2"/>
        <v>0.31111111111111167</v>
      </c>
      <c r="G19" s="5">
        <f t="shared" si="3"/>
        <v>0.31111111111111167</v>
      </c>
    </row>
    <row r="20" spans="1:7" ht="12.75">
      <c r="A20" s="1">
        <v>37303</v>
      </c>
      <c r="B20">
        <f t="shared" si="0"/>
        <v>6</v>
      </c>
      <c r="C20" s="2">
        <v>0.270833333333333</v>
      </c>
      <c r="D20" s="2">
        <v>0.614583333333333</v>
      </c>
      <c r="E20" s="5">
        <f t="shared" si="1"/>
        <v>0.34375000000000006</v>
      </c>
      <c r="F20" s="5">
        <f t="shared" si="2"/>
        <v>0.32291666666666674</v>
      </c>
      <c r="G20" s="5">
        <f t="shared" si="3"/>
        <v>0.32291666666666674</v>
      </c>
    </row>
    <row r="21" spans="1:7" ht="12.75">
      <c r="A21" s="1">
        <v>37304</v>
      </c>
      <c r="B21">
        <f t="shared" si="0"/>
        <v>7</v>
      </c>
      <c r="C21" s="2">
        <v>0.272222222222222</v>
      </c>
      <c r="D21" s="2">
        <v>0.627777777777777</v>
      </c>
      <c r="E21" s="5">
        <f t="shared" si="1"/>
        <v>0.355555555555555</v>
      </c>
      <c r="F21" s="5">
        <f t="shared" si="2"/>
        <v>0.3347222222222217</v>
      </c>
      <c r="G21" s="5">
        <f t="shared" si="3"/>
        <v>0.3347222222222217</v>
      </c>
    </row>
    <row r="22" spans="1:7" ht="12.75">
      <c r="A22" s="1">
        <v>37305</v>
      </c>
      <c r="B22">
        <f t="shared" si="0"/>
        <v>1</v>
      </c>
      <c r="C22" s="2">
        <v>0.273611111111111</v>
      </c>
      <c r="D22" s="2">
        <v>0.640972222222222</v>
      </c>
      <c r="E22" s="5">
        <f t="shared" si="1"/>
        <v>0.367361111111111</v>
      </c>
      <c r="F22" s="5">
        <f t="shared" si="2"/>
        <v>0.3465277777777777</v>
      </c>
      <c r="G22" s="5">
        <f t="shared" si="3"/>
        <v>0.3465277777777777</v>
      </c>
    </row>
    <row r="23" spans="1:7" ht="12.75">
      <c r="A23" s="1">
        <v>37306</v>
      </c>
      <c r="B23">
        <f t="shared" si="0"/>
        <v>2</v>
      </c>
      <c r="C23" s="2">
        <v>0.275</v>
      </c>
      <c r="D23" s="2">
        <v>0.654166666666666</v>
      </c>
      <c r="E23" s="5">
        <f t="shared" si="1"/>
        <v>0.379166666666666</v>
      </c>
      <c r="F23" s="5">
        <f t="shared" si="2"/>
        <v>0.347916666666666</v>
      </c>
      <c r="G23" s="5">
        <f t="shared" si="3"/>
        <v>0.347916666666666</v>
      </c>
    </row>
    <row r="24" spans="1:7" ht="12.75">
      <c r="A24" s="1">
        <v>37307</v>
      </c>
      <c r="B24">
        <f t="shared" si="0"/>
        <v>3</v>
      </c>
      <c r="C24" s="2">
        <v>0.276388888888889</v>
      </c>
      <c r="D24" s="2">
        <v>0.667361111111111</v>
      </c>
      <c r="E24" s="5">
        <f t="shared" si="1"/>
        <v>0.39097222222222194</v>
      </c>
      <c r="F24" s="5">
        <f t="shared" si="2"/>
        <v>0.35972222222222194</v>
      </c>
      <c r="G24" s="5">
        <f t="shared" si="3"/>
        <v>0.35972222222222194</v>
      </c>
    </row>
    <row r="25" spans="1:7" ht="12.75">
      <c r="A25" s="1">
        <v>37308</v>
      </c>
      <c r="B25">
        <f t="shared" si="0"/>
        <v>4</v>
      </c>
      <c r="C25" s="2">
        <v>0.277777777777778</v>
      </c>
      <c r="D25" s="2">
        <v>0.680555555555555</v>
      </c>
      <c r="E25" s="5">
        <f t="shared" si="1"/>
        <v>0.402777777777777</v>
      </c>
      <c r="F25" s="5">
        <f t="shared" si="2"/>
        <v>0.371527777777777</v>
      </c>
      <c r="G25" s="5">
        <f t="shared" si="3"/>
        <v>0.371527777777777</v>
      </c>
    </row>
    <row r="26" spans="1:7" ht="12.75">
      <c r="A26" s="1">
        <v>37309</v>
      </c>
      <c r="B26">
        <f t="shared" si="0"/>
        <v>5</v>
      </c>
      <c r="C26" s="2">
        <v>0.279166666666667</v>
      </c>
      <c r="D26" s="2">
        <v>0.693749999999999</v>
      </c>
      <c r="E26" s="5">
        <f t="shared" si="1"/>
        <v>0.41458333333333197</v>
      </c>
      <c r="F26" s="5">
        <f t="shared" si="2"/>
        <v>0.38333333333333197</v>
      </c>
      <c r="G26" s="5">
        <f t="shared" si="3"/>
        <v>0.38333333333333197</v>
      </c>
    </row>
    <row r="27" spans="1:7" ht="12.75">
      <c r="A27" s="1">
        <v>37310</v>
      </c>
      <c r="B27">
        <f t="shared" si="0"/>
        <v>6</v>
      </c>
      <c r="C27" s="2">
        <v>0.280555555555555</v>
      </c>
      <c r="D27" s="2">
        <v>0.706944444444444</v>
      </c>
      <c r="E27" s="5">
        <f t="shared" si="1"/>
        <v>0.42638888888888904</v>
      </c>
      <c r="F27" s="5">
        <f t="shared" si="2"/>
        <v>0.39513888888888904</v>
      </c>
      <c r="G27" s="5">
        <f t="shared" si="3"/>
        <v>0.39513888888888904</v>
      </c>
    </row>
    <row r="28" spans="1:7" ht="12.75">
      <c r="A28" s="1">
        <v>37311</v>
      </c>
      <c r="B28">
        <f t="shared" si="0"/>
        <v>7</v>
      </c>
      <c r="C28" s="2">
        <v>0.281944444444444</v>
      </c>
      <c r="D28" s="2">
        <v>0.720138888888888</v>
      </c>
      <c r="E28" s="5">
        <f t="shared" si="1"/>
        <v>0.438194444444444</v>
      </c>
      <c r="F28" s="5">
        <f t="shared" si="2"/>
        <v>0.406944444444444</v>
      </c>
      <c r="G28" s="5">
        <f t="shared" si="3"/>
        <v>0.406944444444444</v>
      </c>
    </row>
    <row r="29" spans="1:7" ht="12.75">
      <c r="A29" s="1">
        <v>37312</v>
      </c>
      <c r="B29">
        <f t="shared" si="0"/>
        <v>1</v>
      </c>
      <c r="C29" s="2">
        <v>0.283333333333333</v>
      </c>
      <c r="D29" s="2">
        <v>0.733333333333333</v>
      </c>
      <c r="E29" s="5">
        <f t="shared" si="1"/>
        <v>0.44999999999999996</v>
      </c>
      <c r="F29" s="5">
        <f t="shared" si="2"/>
        <v>0.41874999999999996</v>
      </c>
      <c r="G29" s="5">
        <f t="shared" si="3"/>
        <v>0.41874999999999996</v>
      </c>
    </row>
    <row r="30" spans="1:7" ht="12.75">
      <c r="A30" s="1">
        <v>37313</v>
      </c>
      <c r="B30">
        <f t="shared" si="0"/>
        <v>2</v>
      </c>
      <c r="C30" s="2">
        <v>0.284722222222222</v>
      </c>
      <c r="D30" s="2">
        <v>0.746527777777777</v>
      </c>
      <c r="E30" s="5">
        <f t="shared" si="1"/>
        <v>0.461805555555555</v>
      </c>
      <c r="F30" s="5">
        <f t="shared" si="2"/>
        <v>0.430555555555555</v>
      </c>
      <c r="G30" s="5">
        <f t="shared" si="3"/>
        <v>0.430555555555555</v>
      </c>
    </row>
    <row r="31" spans="1:7" ht="12.75">
      <c r="A31" s="1">
        <v>37314</v>
      </c>
      <c r="B31">
        <f t="shared" si="0"/>
        <v>3</v>
      </c>
      <c r="C31" s="2">
        <v>0.286111111111111</v>
      </c>
      <c r="D31" s="2">
        <v>0.759722222222221</v>
      </c>
      <c r="E31" s="5">
        <f t="shared" si="1"/>
        <v>0.47361111111111</v>
      </c>
      <c r="F31" s="5">
        <f t="shared" si="2"/>
        <v>0.44236111111111</v>
      </c>
      <c r="G31" s="5">
        <f t="shared" si="3"/>
        <v>0.44236111111111</v>
      </c>
    </row>
    <row r="32" spans="1:7" ht="12.75">
      <c r="A32" s="1">
        <v>37315</v>
      </c>
      <c r="B32">
        <f t="shared" si="0"/>
        <v>4</v>
      </c>
      <c r="C32" s="2">
        <v>0.2875</v>
      </c>
      <c r="D32" s="2">
        <v>0.772916666666666</v>
      </c>
      <c r="E32" s="5">
        <f t="shared" si="1"/>
        <v>0.48541666666666605</v>
      </c>
      <c r="F32" s="5">
        <f t="shared" si="2"/>
        <v>0.45416666666666605</v>
      </c>
      <c r="G32" s="5">
        <f t="shared" si="3"/>
        <v>0.45416666666666605</v>
      </c>
    </row>
  </sheetData>
  <sheetProtection/>
  <conditionalFormatting sqref="A5:A32">
    <cfRule type="expression" priority="1" dxfId="0" stopIfTrue="1">
      <formula>B5=7</formula>
    </cfRule>
  </conditionalFormatting>
  <printOptions/>
  <pageMargins left="0.787401575" right="0.787401575" top="0.984251969" bottom="0.984251969" header="0.4921259845" footer="0.492125984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3:H32"/>
  <sheetViews>
    <sheetView zoomScalePageLayoutView="0" workbookViewId="0" topLeftCell="A1">
      <selection activeCell="G5" sqref="G5"/>
    </sheetView>
  </sheetViews>
  <sheetFormatPr defaultColWidth="11.421875" defaultRowHeight="12.75"/>
  <cols>
    <col min="2" max="2" width="0" style="0" hidden="1" customWidth="1"/>
    <col min="6" max="6" width="12.8515625" style="0" bestFit="1" customWidth="1"/>
    <col min="8" max="8" width="12.8515625" style="0" customWidth="1"/>
  </cols>
  <sheetData>
    <row r="3" spans="3:8" ht="12.75">
      <c r="C3" t="s">
        <v>0</v>
      </c>
      <c r="D3" t="s">
        <v>1</v>
      </c>
      <c r="E3" t="s">
        <v>2</v>
      </c>
      <c r="F3" t="s">
        <v>3</v>
      </c>
      <c r="G3" t="s">
        <v>4</v>
      </c>
      <c r="H3" t="s">
        <v>5</v>
      </c>
    </row>
    <row r="4" ht="12.75">
      <c r="G4" s="8">
        <v>8</v>
      </c>
    </row>
    <row r="5" spans="1:7" ht="12.75">
      <c r="A5" s="1">
        <v>37288</v>
      </c>
      <c r="B5">
        <f aca="true" t="shared" si="0" ref="B5:B32">WEEKDAY(A5,2)</f>
        <v>5</v>
      </c>
      <c r="C5" s="2">
        <v>0.25</v>
      </c>
      <c r="D5" s="2">
        <v>0.4166666666666667</v>
      </c>
      <c r="E5" s="2">
        <f aca="true" t="shared" si="1" ref="E5:E32">D5-C5</f>
        <v>0.16666666666666669</v>
      </c>
      <c r="F5" s="2">
        <f aca="true" t="shared" si="2" ref="F5:F32">IF(E5&gt;9/24,E5-0.75/24,IF(E5&gt;6/24,E5-0.5/24,E5))</f>
        <v>0.16666666666666669</v>
      </c>
      <c r="G5" s="2" t="str">
        <f>IF(F5&gt;8/24,F5-8/24," ")</f>
        <v> </v>
      </c>
    </row>
    <row r="6" spans="1:7" ht="12.75">
      <c r="A6" s="1">
        <v>37289</v>
      </c>
      <c r="B6">
        <f t="shared" si="0"/>
        <v>6</v>
      </c>
      <c r="C6" s="2">
        <v>0.2513888888888889</v>
      </c>
      <c r="D6" s="2">
        <v>0.4298611111111111</v>
      </c>
      <c r="E6" s="2">
        <f t="shared" si="1"/>
        <v>0.1784722222222222</v>
      </c>
      <c r="F6" s="2">
        <f t="shared" si="2"/>
        <v>0.1784722222222222</v>
      </c>
      <c r="G6" s="2" t="str">
        <f aca="true" t="shared" si="3" ref="G6:G32">IF(F6&gt;8/24,F6-8/24," ")</f>
        <v> </v>
      </c>
    </row>
    <row r="7" spans="1:7" ht="12.75">
      <c r="A7" s="1">
        <v>37290</v>
      </c>
      <c r="B7">
        <f t="shared" si="0"/>
        <v>7</v>
      </c>
      <c r="C7" s="2">
        <v>0.252777777777778</v>
      </c>
      <c r="D7" s="2">
        <v>0.443055555555555</v>
      </c>
      <c r="E7" s="2">
        <f t="shared" si="1"/>
        <v>0.190277777777777</v>
      </c>
      <c r="F7" s="2">
        <f t="shared" si="2"/>
        <v>0.190277777777777</v>
      </c>
      <c r="G7" s="2" t="str">
        <f t="shared" si="3"/>
        <v> </v>
      </c>
    </row>
    <row r="8" spans="1:7" ht="12.75">
      <c r="A8" s="1">
        <v>37291</v>
      </c>
      <c r="B8">
        <f t="shared" si="0"/>
        <v>1</v>
      </c>
      <c r="C8" s="2">
        <v>0.254166666666667</v>
      </c>
      <c r="D8" s="2">
        <v>0.45625</v>
      </c>
      <c r="E8" s="2">
        <f t="shared" si="1"/>
        <v>0.202083333333333</v>
      </c>
      <c r="F8" s="2">
        <f t="shared" si="2"/>
        <v>0.202083333333333</v>
      </c>
      <c r="G8" s="2" t="str">
        <f t="shared" si="3"/>
        <v> </v>
      </c>
    </row>
    <row r="9" spans="1:7" ht="12.75">
      <c r="A9" s="1">
        <v>37292</v>
      </c>
      <c r="B9">
        <f t="shared" si="0"/>
        <v>2</v>
      </c>
      <c r="C9" s="2">
        <v>0.255555555555556</v>
      </c>
      <c r="D9" s="2">
        <v>0.469444444444444</v>
      </c>
      <c r="E9" s="2">
        <f t="shared" si="1"/>
        <v>0.21388888888888802</v>
      </c>
      <c r="F9" s="2">
        <f t="shared" si="2"/>
        <v>0.21388888888888802</v>
      </c>
      <c r="G9" s="2" t="str">
        <f t="shared" si="3"/>
        <v> </v>
      </c>
    </row>
    <row r="10" spans="1:7" ht="12.75">
      <c r="A10" s="1">
        <v>37293</v>
      </c>
      <c r="B10">
        <f t="shared" si="0"/>
        <v>3</v>
      </c>
      <c r="C10" s="2">
        <v>0.256944444444444</v>
      </c>
      <c r="D10" s="2">
        <v>0.482638888888889</v>
      </c>
      <c r="E10" s="2">
        <f t="shared" si="1"/>
        <v>0.22569444444444503</v>
      </c>
      <c r="F10" s="2">
        <f t="shared" si="2"/>
        <v>0.22569444444444503</v>
      </c>
      <c r="G10" s="2" t="str">
        <f t="shared" si="3"/>
        <v> </v>
      </c>
    </row>
    <row r="11" spans="1:7" ht="12.75">
      <c r="A11" s="1">
        <v>37294</v>
      </c>
      <c r="B11">
        <f t="shared" si="0"/>
        <v>4</v>
      </c>
      <c r="C11" s="2">
        <v>0.258333333333333</v>
      </c>
      <c r="D11" s="2">
        <v>0.495833333333333</v>
      </c>
      <c r="E11" s="2">
        <f t="shared" si="1"/>
        <v>0.2375</v>
      </c>
      <c r="F11" s="2">
        <f t="shared" si="2"/>
        <v>0.2375</v>
      </c>
      <c r="G11" s="2" t="str">
        <f t="shared" si="3"/>
        <v> </v>
      </c>
    </row>
    <row r="12" spans="1:7" ht="12.75">
      <c r="A12" s="1">
        <v>37295</v>
      </c>
      <c r="B12">
        <f t="shared" si="0"/>
        <v>5</v>
      </c>
      <c r="C12" s="2">
        <v>0.259722222222222</v>
      </c>
      <c r="D12" s="2">
        <v>0.509027777777778</v>
      </c>
      <c r="E12" s="2">
        <f t="shared" si="1"/>
        <v>0.24930555555555595</v>
      </c>
      <c r="F12" s="2">
        <f t="shared" si="2"/>
        <v>0.24930555555555595</v>
      </c>
      <c r="G12" s="2" t="str">
        <f t="shared" si="3"/>
        <v> </v>
      </c>
    </row>
    <row r="13" spans="1:7" ht="12.75">
      <c r="A13" s="1">
        <v>37296</v>
      </c>
      <c r="B13">
        <f t="shared" si="0"/>
        <v>6</v>
      </c>
      <c r="C13" s="2">
        <v>0.261111111111111</v>
      </c>
      <c r="D13" s="2">
        <v>0.522222222222222</v>
      </c>
      <c r="E13" s="2">
        <f t="shared" si="1"/>
        <v>0.261111111111111</v>
      </c>
      <c r="F13" s="2">
        <f t="shared" si="2"/>
        <v>0.24027777777777767</v>
      </c>
      <c r="G13" s="2" t="str">
        <f t="shared" si="3"/>
        <v> </v>
      </c>
    </row>
    <row r="14" spans="1:7" ht="12.75">
      <c r="A14" s="1">
        <v>37297</v>
      </c>
      <c r="B14">
        <f t="shared" si="0"/>
        <v>7</v>
      </c>
      <c r="C14" s="2"/>
      <c r="D14" s="2"/>
      <c r="E14" s="2">
        <f t="shared" si="1"/>
        <v>0</v>
      </c>
      <c r="F14" s="2">
        <f t="shared" si="2"/>
        <v>0</v>
      </c>
      <c r="G14" s="2" t="str">
        <f t="shared" si="3"/>
        <v> </v>
      </c>
    </row>
    <row r="15" spans="1:7" ht="12.75">
      <c r="A15" s="1">
        <v>37298</v>
      </c>
      <c r="B15">
        <f t="shared" si="0"/>
        <v>1</v>
      </c>
      <c r="C15" s="2">
        <v>0.263888888888889</v>
      </c>
      <c r="D15" s="2">
        <v>0.548611111111111</v>
      </c>
      <c r="E15" s="2">
        <f t="shared" si="1"/>
        <v>0.28472222222222204</v>
      </c>
      <c r="F15" s="2">
        <f t="shared" si="2"/>
        <v>0.26388888888888873</v>
      </c>
      <c r="G15" s="2" t="str">
        <f t="shared" si="3"/>
        <v> </v>
      </c>
    </row>
    <row r="16" spans="1:7" ht="12.75">
      <c r="A16" s="1">
        <v>37299</v>
      </c>
      <c r="B16">
        <f t="shared" si="0"/>
        <v>2</v>
      </c>
      <c r="C16" s="2">
        <v>0.265277777777778</v>
      </c>
      <c r="D16" s="2">
        <v>0.561805555555555</v>
      </c>
      <c r="E16" s="2">
        <f t="shared" si="1"/>
        <v>0.296527777777777</v>
      </c>
      <c r="F16" s="2">
        <f t="shared" si="2"/>
        <v>0.2756944444444437</v>
      </c>
      <c r="G16" s="2" t="str">
        <f t="shared" si="3"/>
        <v> </v>
      </c>
    </row>
    <row r="17" spans="1:7" ht="12.75">
      <c r="A17" s="1">
        <v>37300</v>
      </c>
      <c r="B17">
        <f t="shared" si="0"/>
        <v>3</v>
      </c>
      <c r="C17" s="2">
        <v>0.266666666666667</v>
      </c>
      <c r="D17" s="2">
        <v>0.575</v>
      </c>
      <c r="E17" s="2">
        <f t="shared" si="1"/>
        <v>0.30833333333333296</v>
      </c>
      <c r="F17" s="2">
        <f t="shared" si="2"/>
        <v>0.28749999999999964</v>
      </c>
      <c r="G17" s="2" t="str">
        <f t="shared" si="3"/>
        <v> </v>
      </c>
    </row>
    <row r="18" spans="1:7" ht="12.75">
      <c r="A18" s="1">
        <v>37301</v>
      </c>
      <c r="B18">
        <f t="shared" si="0"/>
        <v>4</v>
      </c>
      <c r="C18" s="2">
        <v>0.268055555555555</v>
      </c>
      <c r="D18" s="2">
        <v>0.588194444444444</v>
      </c>
      <c r="E18" s="2">
        <f t="shared" si="1"/>
        <v>0.32013888888888903</v>
      </c>
      <c r="F18" s="2">
        <f t="shared" si="2"/>
        <v>0.2993055555555557</v>
      </c>
      <c r="G18" s="2" t="str">
        <f t="shared" si="3"/>
        <v> </v>
      </c>
    </row>
    <row r="19" spans="1:7" ht="12.75">
      <c r="A19" s="1">
        <v>37302</v>
      </c>
      <c r="B19">
        <f t="shared" si="0"/>
        <v>5</v>
      </c>
      <c r="C19" s="2">
        <v>0.269444444444444</v>
      </c>
      <c r="D19" s="2">
        <v>0.601388888888889</v>
      </c>
      <c r="E19" s="2">
        <f t="shared" si="1"/>
        <v>0.331944444444445</v>
      </c>
      <c r="F19" s="2">
        <f t="shared" si="2"/>
        <v>0.31111111111111167</v>
      </c>
      <c r="G19" s="2" t="str">
        <f t="shared" si="3"/>
        <v> </v>
      </c>
    </row>
    <row r="20" spans="1:7" ht="12.75">
      <c r="A20" s="1">
        <v>37303</v>
      </c>
      <c r="B20">
        <f t="shared" si="0"/>
        <v>6</v>
      </c>
      <c r="C20" s="2">
        <v>0.270833333333333</v>
      </c>
      <c r="D20" s="2">
        <v>0.614583333333333</v>
      </c>
      <c r="E20" s="2">
        <f t="shared" si="1"/>
        <v>0.34375000000000006</v>
      </c>
      <c r="F20" s="2">
        <f t="shared" si="2"/>
        <v>0.32291666666666674</v>
      </c>
      <c r="G20" s="2" t="str">
        <f t="shared" si="3"/>
        <v> </v>
      </c>
    </row>
    <row r="21" spans="1:7" ht="12.75">
      <c r="A21" s="1">
        <v>37304</v>
      </c>
      <c r="B21">
        <f t="shared" si="0"/>
        <v>7</v>
      </c>
      <c r="C21" s="2">
        <v>0.272222222222222</v>
      </c>
      <c r="D21" s="2">
        <v>0.627777777777777</v>
      </c>
      <c r="E21" s="2">
        <f t="shared" si="1"/>
        <v>0.355555555555555</v>
      </c>
      <c r="F21" s="2">
        <f t="shared" si="2"/>
        <v>0.3347222222222217</v>
      </c>
      <c r="G21" s="2">
        <f t="shared" si="3"/>
        <v>0.0013888888888883844</v>
      </c>
    </row>
    <row r="22" spans="1:7" ht="12.75">
      <c r="A22" s="1">
        <v>37305</v>
      </c>
      <c r="B22">
        <f t="shared" si="0"/>
        <v>1</v>
      </c>
      <c r="C22" s="2">
        <v>0.273611111111111</v>
      </c>
      <c r="D22" s="2">
        <v>0.640972222222222</v>
      </c>
      <c r="E22" s="2">
        <f t="shared" si="1"/>
        <v>0.367361111111111</v>
      </c>
      <c r="F22" s="2">
        <f t="shared" si="2"/>
        <v>0.3465277777777777</v>
      </c>
      <c r="G22" s="2">
        <f t="shared" si="3"/>
        <v>0.013194444444444398</v>
      </c>
    </row>
    <row r="23" spans="1:7" ht="12.75">
      <c r="A23" s="1">
        <v>37306</v>
      </c>
      <c r="B23">
        <f t="shared" si="0"/>
        <v>2</v>
      </c>
      <c r="C23" s="2">
        <v>0.275</v>
      </c>
      <c r="D23" s="2">
        <v>0.654166666666666</v>
      </c>
      <c r="E23" s="2">
        <f t="shared" si="1"/>
        <v>0.379166666666666</v>
      </c>
      <c r="F23" s="2">
        <f t="shared" si="2"/>
        <v>0.347916666666666</v>
      </c>
      <c r="G23" s="2">
        <f t="shared" si="3"/>
        <v>0.014583333333332671</v>
      </c>
    </row>
    <row r="24" spans="1:7" ht="12.75">
      <c r="A24" s="1">
        <v>37307</v>
      </c>
      <c r="B24">
        <f t="shared" si="0"/>
        <v>3</v>
      </c>
      <c r="C24" s="2">
        <v>0.276388888888889</v>
      </c>
      <c r="D24" s="2">
        <v>0.667361111111111</v>
      </c>
      <c r="E24" s="2">
        <f t="shared" si="1"/>
        <v>0.39097222222222194</v>
      </c>
      <c r="F24" s="2">
        <f t="shared" si="2"/>
        <v>0.35972222222222194</v>
      </c>
      <c r="G24" s="2">
        <f t="shared" si="3"/>
        <v>0.02638888888888863</v>
      </c>
    </row>
    <row r="25" spans="1:7" ht="12.75">
      <c r="A25" s="1">
        <v>37308</v>
      </c>
      <c r="B25">
        <f t="shared" si="0"/>
        <v>4</v>
      </c>
      <c r="C25" s="2">
        <v>0.277777777777778</v>
      </c>
      <c r="D25" s="2">
        <v>0.680555555555555</v>
      </c>
      <c r="E25" s="2">
        <f t="shared" si="1"/>
        <v>0.402777777777777</v>
      </c>
      <c r="F25" s="2">
        <f t="shared" si="2"/>
        <v>0.371527777777777</v>
      </c>
      <c r="G25" s="2">
        <f t="shared" si="3"/>
        <v>0.0381944444444437</v>
      </c>
    </row>
    <row r="26" spans="1:7" ht="12.75">
      <c r="A26" s="1">
        <v>37309</v>
      </c>
      <c r="B26">
        <f t="shared" si="0"/>
        <v>5</v>
      </c>
      <c r="C26" s="2">
        <v>0.279166666666667</v>
      </c>
      <c r="D26" s="2">
        <v>0.693749999999999</v>
      </c>
      <c r="E26" s="2">
        <f t="shared" si="1"/>
        <v>0.41458333333333197</v>
      </c>
      <c r="F26" s="2">
        <f t="shared" si="2"/>
        <v>0.38333333333333197</v>
      </c>
      <c r="G26" s="2">
        <f t="shared" si="3"/>
        <v>0.04999999999999866</v>
      </c>
    </row>
    <row r="27" spans="1:7" ht="12.75">
      <c r="A27" s="1">
        <v>37310</v>
      </c>
      <c r="B27">
        <f t="shared" si="0"/>
        <v>6</v>
      </c>
      <c r="C27" s="2">
        <v>0.280555555555555</v>
      </c>
      <c r="D27" s="2">
        <v>0.706944444444444</v>
      </c>
      <c r="E27" s="2">
        <f t="shared" si="1"/>
        <v>0.42638888888888904</v>
      </c>
      <c r="F27" s="2">
        <f t="shared" si="2"/>
        <v>0.39513888888888904</v>
      </c>
      <c r="G27" s="2">
        <f t="shared" si="3"/>
        <v>0.061805555555555725</v>
      </c>
    </row>
    <row r="28" spans="1:7" ht="12.75">
      <c r="A28" s="1">
        <v>37311</v>
      </c>
      <c r="B28">
        <f t="shared" si="0"/>
        <v>7</v>
      </c>
      <c r="C28" s="2">
        <v>0.281944444444444</v>
      </c>
      <c r="D28" s="2">
        <v>0.720138888888888</v>
      </c>
      <c r="E28" s="2">
        <f t="shared" si="1"/>
        <v>0.438194444444444</v>
      </c>
      <c r="F28" s="2">
        <f t="shared" si="2"/>
        <v>0.406944444444444</v>
      </c>
      <c r="G28" s="2">
        <f t="shared" si="3"/>
        <v>0.07361111111111068</v>
      </c>
    </row>
    <row r="29" spans="1:7" ht="12.75">
      <c r="A29" s="1">
        <v>37312</v>
      </c>
      <c r="B29">
        <f t="shared" si="0"/>
        <v>1</v>
      </c>
      <c r="C29" s="2">
        <v>0.283333333333333</v>
      </c>
      <c r="D29" s="2">
        <v>0.733333333333333</v>
      </c>
      <c r="E29" s="2">
        <f t="shared" si="1"/>
        <v>0.44999999999999996</v>
      </c>
      <c r="F29" s="2">
        <f t="shared" si="2"/>
        <v>0.41874999999999996</v>
      </c>
      <c r="G29" s="2">
        <f t="shared" si="3"/>
        <v>0.08541666666666664</v>
      </c>
    </row>
    <row r="30" spans="1:7" ht="12.75">
      <c r="A30" s="1">
        <v>37313</v>
      </c>
      <c r="B30">
        <f t="shared" si="0"/>
        <v>2</v>
      </c>
      <c r="C30" s="2">
        <v>0.284722222222222</v>
      </c>
      <c r="D30" s="2">
        <v>0.746527777777777</v>
      </c>
      <c r="E30" s="2">
        <f t="shared" si="1"/>
        <v>0.461805555555555</v>
      </c>
      <c r="F30" s="2">
        <f t="shared" si="2"/>
        <v>0.430555555555555</v>
      </c>
      <c r="G30" s="2">
        <f t="shared" si="3"/>
        <v>0.09722222222222171</v>
      </c>
    </row>
    <row r="31" spans="1:7" ht="12.75">
      <c r="A31" s="1">
        <v>37314</v>
      </c>
      <c r="B31">
        <f t="shared" si="0"/>
        <v>3</v>
      </c>
      <c r="C31" s="2">
        <v>0.286111111111111</v>
      </c>
      <c r="D31" s="2">
        <v>0.759722222222221</v>
      </c>
      <c r="E31" s="2">
        <f t="shared" si="1"/>
        <v>0.47361111111111</v>
      </c>
      <c r="F31" s="2">
        <f t="shared" si="2"/>
        <v>0.44236111111111</v>
      </c>
      <c r="G31" s="2">
        <f t="shared" si="3"/>
        <v>0.10902777777777667</v>
      </c>
    </row>
    <row r="32" spans="1:7" ht="12.75">
      <c r="A32" s="1">
        <v>37315</v>
      </c>
      <c r="B32">
        <f t="shared" si="0"/>
        <v>4</v>
      </c>
      <c r="C32" s="2">
        <v>0.2875</v>
      </c>
      <c r="D32" s="2">
        <v>0.772916666666666</v>
      </c>
      <c r="E32" s="2">
        <f t="shared" si="1"/>
        <v>0.48541666666666605</v>
      </c>
      <c r="F32" s="2">
        <f t="shared" si="2"/>
        <v>0.45416666666666605</v>
      </c>
      <c r="G32" s="2">
        <f t="shared" si="3"/>
        <v>0.12083333333333274</v>
      </c>
    </row>
  </sheetData>
  <sheetProtection/>
  <conditionalFormatting sqref="A5:A32">
    <cfRule type="expression" priority="1" dxfId="0" stopIfTrue="1">
      <formula>B5=7</formula>
    </cfRule>
  </conditionalFormatting>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H34"/>
  <sheetViews>
    <sheetView zoomScalePageLayoutView="0" workbookViewId="0" topLeftCell="A2">
      <selection activeCell="O33" sqref="O33"/>
    </sheetView>
  </sheetViews>
  <sheetFormatPr defaultColWidth="11.421875" defaultRowHeight="12.75"/>
  <cols>
    <col min="2" max="2" width="0" style="0" hidden="1" customWidth="1"/>
    <col min="6" max="6" width="12.8515625" style="0" bestFit="1" customWidth="1"/>
    <col min="8" max="8" width="12.8515625" style="0" customWidth="1"/>
  </cols>
  <sheetData>
    <row r="3" spans="3:8" ht="12.75">
      <c r="C3" t="s">
        <v>0</v>
      </c>
      <c r="D3" t="s">
        <v>1</v>
      </c>
      <c r="E3" t="s">
        <v>2</v>
      </c>
      <c r="F3" t="s">
        <v>3</v>
      </c>
      <c r="G3" t="s">
        <v>4</v>
      </c>
      <c r="H3" t="s">
        <v>5</v>
      </c>
    </row>
    <row r="4" ht="12.75">
      <c r="G4" s="8">
        <v>8</v>
      </c>
    </row>
    <row r="5" spans="1:8" ht="12.75">
      <c r="A5" s="1">
        <v>37288</v>
      </c>
      <c r="B5">
        <f aca="true" t="shared" si="0" ref="B5:B32">WEEKDAY(A5,2)</f>
        <v>5</v>
      </c>
      <c r="C5" s="2">
        <v>0.25</v>
      </c>
      <c r="D5" s="2">
        <v>0.4166666666666667</v>
      </c>
      <c r="E5" s="2">
        <f aca="true" t="shared" si="1" ref="E5:E32">D5-C5</f>
        <v>0.16666666666666669</v>
      </c>
      <c r="F5" s="2">
        <f aca="true" t="shared" si="2" ref="F5:F32">IF(E5&gt;9/24,E5-0.75/24,IF(E5&gt;6/24,E5-0.5/24,E5))</f>
        <v>0.16666666666666669</v>
      </c>
      <c r="G5" s="2" t="str">
        <f aca="true" t="shared" si="3" ref="G5:G32">IF(F5&gt;8/24,F5-8/24," ")</f>
        <v> </v>
      </c>
      <c r="H5" s="2">
        <f>IF(WEEKDAY(A5)=1,F5,"")</f>
      </c>
    </row>
    <row r="6" spans="1:8" ht="12.75">
      <c r="A6" s="1">
        <v>37289</v>
      </c>
      <c r="B6">
        <f t="shared" si="0"/>
        <v>6</v>
      </c>
      <c r="C6" s="2">
        <v>0.2513888888888889</v>
      </c>
      <c r="D6" s="2">
        <v>0.4298611111111111</v>
      </c>
      <c r="E6" s="2">
        <f t="shared" si="1"/>
        <v>0.1784722222222222</v>
      </c>
      <c r="F6" s="2">
        <f t="shared" si="2"/>
        <v>0.1784722222222222</v>
      </c>
      <c r="G6" s="2" t="str">
        <f t="shared" si="3"/>
        <v> </v>
      </c>
      <c r="H6" s="2">
        <f aca="true" t="shared" si="4" ref="H6:H32">IF(WEEKDAY(A6)=1,F6,"")</f>
      </c>
    </row>
    <row r="7" spans="1:8" ht="12.75">
      <c r="A7" s="1">
        <v>37290</v>
      </c>
      <c r="B7">
        <f t="shared" si="0"/>
        <v>7</v>
      </c>
      <c r="C7" s="2">
        <v>0.252777777777778</v>
      </c>
      <c r="D7" s="2">
        <v>0.443055555555555</v>
      </c>
      <c r="E7" s="2">
        <f t="shared" si="1"/>
        <v>0.190277777777777</v>
      </c>
      <c r="F7" s="2">
        <f t="shared" si="2"/>
        <v>0.190277777777777</v>
      </c>
      <c r="G7" s="2" t="str">
        <f t="shared" si="3"/>
        <v> </v>
      </c>
      <c r="H7" s="2">
        <f t="shared" si="4"/>
        <v>0.190277777777777</v>
      </c>
    </row>
    <row r="8" spans="1:8" ht="12.75">
      <c r="A8" s="1">
        <v>37291</v>
      </c>
      <c r="B8">
        <f t="shared" si="0"/>
        <v>1</v>
      </c>
      <c r="C8" s="2">
        <v>0.254166666666667</v>
      </c>
      <c r="D8" s="2">
        <v>0.45625</v>
      </c>
      <c r="E8" s="2">
        <f t="shared" si="1"/>
        <v>0.202083333333333</v>
      </c>
      <c r="F8" s="2">
        <f t="shared" si="2"/>
        <v>0.202083333333333</v>
      </c>
      <c r="G8" s="2" t="str">
        <f t="shared" si="3"/>
        <v> </v>
      </c>
      <c r="H8" s="2">
        <f t="shared" si="4"/>
      </c>
    </row>
    <row r="9" spans="1:8" ht="12.75">
      <c r="A9" s="1">
        <v>37292</v>
      </c>
      <c r="B9">
        <f t="shared" si="0"/>
        <v>2</v>
      </c>
      <c r="C9" s="2">
        <v>0.255555555555556</v>
      </c>
      <c r="D9" s="2">
        <v>0.469444444444444</v>
      </c>
      <c r="E9" s="2">
        <f t="shared" si="1"/>
        <v>0.21388888888888802</v>
      </c>
      <c r="F9" s="2">
        <f t="shared" si="2"/>
        <v>0.21388888888888802</v>
      </c>
      <c r="G9" s="2" t="str">
        <f t="shared" si="3"/>
        <v> </v>
      </c>
      <c r="H9" s="2">
        <f t="shared" si="4"/>
      </c>
    </row>
    <row r="10" spans="1:8" ht="12.75">
      <c r="A10" s="1">
        <v>37293</v>
      </c>
      <c r="B10">
        <f t="shared" si="0"/>
        <v>3</v>
      </c>
      <c r="C10" s="2">
        <v>0.256944444444444</v>
      </c>
      <c r="D10" s="2">
        <v>0.482638888888889</v>
      </c>
      <c r="E10" s="2">
        <f t="shared" si="1"/>
        <v>0.22569444444444503</v>
      </c>
      <c r="F10" s="2">
        <f t="shared" si="2"/>
        <v>0.22569444444444503</v>
      </c>
      <c r="G10" s="2" t="str">
        <f t="shared" si="3"/>
        <v> </v>
      </c>
      <c r="H10" s="2">
        <f t="shared" si="4"/>
      </c>
    </row>
    <row r="11" spans="1:8" ht="12.75">
      <c r="A11" s="1">
        <v>37294</v>
      </c>
      <c r="B11">
        <f t="shared" si="0"/>
        <v>4</v>
      </c>
      <c r="C11" s="2">
        <v>0.258333333333333</v>
      </c>
      <c r="D11" s="2">
        <v>0.495833333333333</v>
      </c>
      <c r="E11" s="2">
        <f t="shared" si="1"/>
        <v>0.2375</v>
      </c>
      <c r="F11" s="2">
        <f t="shared" si="2"/>
        <v>0.2375</v>
      </c>
      <c r="G11" s="2" t="str">
        <f t="shared" si="3"/>
        <v> </v>
      </c>
      <c r="H11" s="2">
        <f t="shared" si="4"/>
      </c>
    </row>
    <row r="12" spans="1:8" ht="12.75">
      <c r="A12" s="1">
        <v>37295</v>
      </c>
      <c r="B12">
        <f t="shared" si="0"/>
        <v>5</v>
      </c>
      <c r="C12" s="2">
        <v>0.259722222222222</v>
      </c>
      <c r="D12" s="2">
        <v>0.509027777777778</v>
      </c>
      <c r="E12" s="2">
        <f t="shared" si="1"/>
        <v>0.24930555555555595</v>
      </c>
      <c r="F12" s="2">
        <f t="shared" si="2"/>
        <v>0.24930555555555595</v>
      </c>
      <c r="G12" s="2" t="str">
        <f t="shared" si="3"/>
        <v> </v>
      </c>
      <c r="H12" s="2">
        <f t="shared" si="4"/>
      </c>
    </row>
    <row r="13" spans="1:8" ht="12.75">
      <c r="A13" s="1">
        <v>37296</v>
      </c>
      <c r="B13">
        <f t="shared" si="0"/>
        <v>6</v>
      </c>
      <c r="C13" s="2">
        <v>0.261111111111111</v>
      </c>
      <c r="D13" s="2">
        <v>0.522222222222222</v>
      </c>
      <c r="E13" s="2">
        <f t="shared" si="1"/>
        <v>0.261111111111111</v>
      </c>
      <c r="F13" s="2">
        <f t="shared" si="2"/>
        <v>0.24027777777777767</v>
      </c>
      <c r="G13" s="2" t="str">
        <f t="shared" si="3"/>
        <v> </v>
      </c>
      <c r="H13" s="2">
        <f t="shared" si="4"/>
      </c>
    </row>
    <row r="14" spans="1:8" ht="12.75">
      <c r="A14" s="1">
        <v>37297</v>
      </c>
      <c r="B14">
        <f t="shared" si="0"/>
        <v>7</v>
      </c>
      <c r="C14" s="2"/>
      <c r="D14" s="2"/>
      <c r="E14" s="2">
        <f t="shared" si="1"/>
        <v>0</v>
      </c>
      <c r="F14" s="2">
        <f t="shared" si="2"/>
        <v>0</v>
      </c>
      <c r="G14" s="2" t="str">
        <f t="shared" si="3"/>
        <v> </v>
      </c>
      <c r="H14" s="2">
        <f t="shared" si="4"/>
        <v>0</v>
      </c>
    </row>
    <row r="15" spans="1:8" ht="12.75">
      <c r="A15" s="1">
        <v>37298</v>
      </c>
      <c r="B15">
        <f t="shared" si="0"/>
        <v>1</v>
      </c>
      <c r="C15" s="2">
        <v>0.263888888888889</v>
      </c>
      <c r="D15" s="2">
        <v>0.548611111111111</v>
      </c>
      <c r="E15" s="2">
        <f t="shared" si="1"/>
        <v>0.28472222222222204</v>
      </c>
      <c r="F15" s="2">
        <f t="shared" si="2"/>
        <v>0.26388888888888873</v>
      </c>
      <c r="G15" s="2" t="str">
        <f t="shared" si="3"/>
        <v> </v>
      </c>
      <c r="H15" s="2">
        <f t="shared" si="4"/>
      </c>
    </row>
    <row r="16" spans="1:8" ht="12.75">
      <c r="A16" s="1">
        <v>37299</v>
      </c>
      <c r="B16">
        <f t="shared" si="0"/>
        <v>2</v>
      </c>
      <c r="C16" s="2">
        <v>0.265277777777778</v>
      </c>
      <c r="D16" s="2">
        <v>0.561805555555555</v>
      </c>
      <c r="E16" s="2">
        <f t="shared" si="1"/>
        <v>0.296527777777777</v>
      </c>
      <c r="F16" s="2">
        <f t="shared" si="2"/>
        <v>0.2756944444444437</v>
      </c>
      <c r="G16" s="2" t="str">
        <f t="shared" si="3"/>
        <v> </v>
      </c>
      <c r="H16" s="2">
        <f t="shared" si="4"/>
      </c>
    </row>
    <row r="17" spans="1:8" ht="12.75">
      <c r="A17" s="1">
        <v>37300</v>
      </c>
      <c r="B17">
        <f t="shared" si="0"/>
        <v>3</v>
      </c>
      <c r="C17" s="2">
        <v>0.266666666666667</v>
      </c>
      <c r="D17" s="2">
        <v>0.575</v>
      </c>
      <c r="E17" s="2">
        <f t="shared" si="1"/>
        <v>0.30833333333333296</v>
      </c>
      <c r="F17" s="2">
        <f t="shared" si="2"/>
        <v>0.28749999999999964</v>
      </c>
      <c r="G17" s="2" t="str">
        <f t="shared" si="3"/>
        <v> </v>
      </c>
      <c r="H17" s="2">
        <f t="shared" si="4"/>
      </c>
    </row>
    <row r="18" spans="1:8" ht="12.75">
      <c r="A18" s="1">
        <v>37301</v>
      </c>
      <c r="B18">
        <f t="shared" si="0"/>
        <v>4</v>
      </c>
      <c r="C18" s="2">
        <v>0.268055555555555</v>
      </c>
      <c r="D18" s="2">
        <v>0.588194444444444</v>
      </c>
      <c r="E18" s="2">
        <f t="shared" si="1"/>
        <v>0.32013888888888903</v>
      </c>
      <c r="F18" s="2">
        <f t="shared" si="2"/>
        <v>0.2993055555555557</v>
      </c>
      <c r="G18" s="2" t="str">
        <f t="shared" si="3"/>
        <v> </v>
      </c>
      <c r="H18" s="2">
        <f t="shared" si="4"/>
      </c>
    </row>
    <row r="19" spans="1:8" ht="12.75">
      <c r="A19" s="1">
        <v>37302</v>
      </c>
      <c r="B19">
        <f t="shared" si="0"/>
        <v>5</v>
      </c>
      <c r="C19" s="2">
        <v>0.269444444444444</v>
      </c>
      <c r="D19" s="2">
        <v>0.601388888888889</v>
      </c>
      <c r="E19" s="2">
        <f t="shared" si="1"/>
        <v>0.331944444444445</v>
      </c>
      <c r="F19" s="2">
        <f t="shared" si="2"/>
        <v>0.31111111111111167</v>
      </c>
      <c r="G19" s="2" t="str">
        <f t="shared" si="3"/>
        <v> </v>
      </c>
      <c r="H19" s="2">
        <f t="shared" si="4"/>
      </c>
    </row>
    <row r="20" spans="1:8" ht="12.75">
      <c r="A20" s="1">
        <v>37303</v>
      </c>
      <c r="B20">
        <f t="shared" si="0"/>
        <v>6</v>
      </c>
      <c r="C20" s="2">
        <v>0.270833333333333</v>
      </c>
      <c r="D20" s="2">
        <v>0.614583333333333</v>
      </c>
      <c r="E20" s="2">
        <f t="shared" si="1"/>
        <v>0.34375000000000006</v>
      </c>
      <c r="F20" s="2">
        <f t="shared" si="2"/>
        <v>0.32291666666666674</v>
      </c>
      <c r="G20" s="2" t="str">
        <f t="shared" si="3"/>
        <v> </v>
      </c>
      <c r="H20" s="2">
        <f t="shared" si="4"/>
      </c>
    </row>
    <row r="21" spans="1:8" ht="12.75">
      <c r="A21" s="1">
        <v>37304</v>
      </c>
      <c r="B21">
        <f t="shared" si="0"/>
        <v>7</v>
      </c>
      <c r="C21" s="2">
        <v>0.272222222222222</v>
      </c>
      <c r="D21" s="2">
        <v>0.627777777777777</v>
      </c>
      <c r="E21" s="2">
        <f t="shared" si="1"/>
        <v>0.355555555555555</v>
      </c>
      <c r="F21" s="2">
        <f t="shared" si="2"/>
        <v>0.3347222222222217</v>
      </c>
      <c r="G21" s="2">
        <f t="shared" si="3"/>
        <v>0.0013888888888883844</v>
      </c>
      <c r="H21" s="2">
        <f t="shared" si="4"/>
        <v>0.3347222222222217</v>
      </c>
    </row>
    <row r="22" spans="1:8" ht="12.75">
      <c r="A22" s="1">
        <v>37305</v>
      </c>
      <c r="B22">
        <f t="shared" si="0"/>
        <v>1</v>
      </c>
      <c r="C22" s="2">
        <v>0.273611111111111</v>
      </c>
      <c r="D22" s="2">
        <v>0.640972222222222</v>
      </c>
      <c r="E22" s="2">
        <f t="shared" si="1"/>
        <v>0.367361111111111</v>
      </c>
      <c r="F22" s="2">
        <f t="shared" si="2"/>
        <v>0.3465277777777777</v>
      </c>
      <c r="G22" s="2">
        <f t="shared" si="3"/>
        <v>0.013194444444444398</v>
      </c>
      <c r="H22" s="2">
        <f t="shared" si="4"/>
      </c>
    </row>
    <row r="23" spans="1:8" ht="12.75">
      <c r="A23" s="1">
        <v>37306</v>
      </c>
      <c r="B23">
        <f t="shared" si="0"/>
        <v>2</v>
      </c>
      <c r="C23" s="2">
        <v>0.275</v>
      </c>
      <c r="D23" s="2">
        <v>0.654166666666666</v>
      </c>
      <c r="E23" s="2">
        <f t="shared" si="1"/>
        <v>0.379166666666666</v>
      </c>
      <c r="F23" s="2">
        <f t="shared" si="2"/>
        <v>0.347916666666666</v>
      </c>
      <c r="G23" s="2">
        <f t="shared" si="3"/>
        <v>0.014583333333332671</v>
      </c>
      <c r="H23" s="2">
        <f t="shared" si="4"/>
      </c>
    </row>
    <row r="24" spans="1:8" ht="12.75">
      <c r="A24" s="1">
        <v>37307</v>
      </c>
      <c r="B24">
        <f t="shared" si="0"/>
        <v>3</v>
      </c>
      <c r="C24" s="2">
        <v>0.276388888888889</v>
      </c>
      <c r="D24" s="2">
        <v>0.667361111111111</v>
      </c>
      <c r="E24" s="2">
        <f t="shared" si="1"/>
        <v>0.39097222222222194</v>
      </c>
      <c r="F24" s="2">
        <f t="shared" si="2"/>
        <v>0.35972222222222194</v>
      </c>
      <c r="G24" s="2">
        <f t="shared" si="3"/>
        <v>0.02638888888888863</v>
      </c>
      <c r="H24" s="2">
        <f t="shared" si="4"/>
      </c>
    </row>
    <row r="25" spans="1:8" ht="12.75">
      <c r="A25" s="1">
        <v>37308</v>
      </c>
      <c r="B25">
        <f t="shared" si="0"/>
        <v>4</v>
      </c>
      <c r="C25" s="2">
        <v>0.277777777777778</v>
      </c>
      <c r="D25" s="2">
        <v>0.680555555555555</v>
      </c>
      <c r="E25" s="2">
        <f t="shared" si="1"/>
        <v>0.402777777777777</v>
      </c>
      <c r="F25" s="2">
        <f t="shared" si="2"/>
        <v>0.371527777777777</v>
      </c>
      <c r="G25" s="2">
        <f t="shared" si="3"/>
        <v>0.0381944444444437</v>
      </c>
      <c r="H25" s="2">
        <f t="shared" si="4"/>
      </c>
    </row>
    <row r="26" spans="1:8" ht="12.75">
      <c r="A26" s="1">
        <v>37309</v>
      </c>
      <c r="B26">
        <f t="shared" si="0"/>
        <v>5</v>
      </c>
      <c r="C26" s="2">
        <v>0.279166666666667</v>
      </c>
      <c r="D26" s="2">
        <v>0.693749999999999</v>
      </c>
      <c r="E26" s="2">
        <f t="shared" si="1"/>
        <v>0.41458333333333197</v>
      </c>
      <c r="F26" s="2">
        <f t="shared" si="2"/>
        <v>0.38333333333333197</v>
      </c>
      <c r="G26" s="2">
        <f t="shared" si="3"/>
        <v>0.04999999999999866</v>
      </c>
      <c r="H26" s="2">
        <f t="shared" si="4"/>
      </c>
    </row>
    <row r="27" spans="1:8" ht="12.75">
      <c r="A27" s="1">
        <v>37310</v>
      </c>
      <c r="B27">
        <f t="shared" si="0"/>
        <v>6</v>
      </c>
      <c r="C27" s="2">
        <v>0.280555555555555</v>
      </c>
      <c r="D27" s="2">
        <v>0.706944444444444</v>
      </c>
      <c r="E27" s="2">
        <f t="shared" si="1"/>
        <v>0.42638888888888904</v>
      </c>
      <c r="F27" s="2">
        <f t="shared" si="2"/>
        <v>0.39513888888888904</v>
      </c>
      <c r="G27" s="2">
        <f t="shared" si="3"/>
        <v>0.061805555555555725</v>
      </c>
      <c r="H27" s="2">
        <f t="shared" si="4"/>
      </c>
    </row>
    <row r="28" spans="1:8" ht="12.75">
      <c r="A28" s="1">
        <v>37311</v>
      </c>
      <c r="B28">
        <f t="shared" si="0"/>
        <v>7</v>
      </c>
      <c r="C28" s="2">
        <v>0.281944444444444</v>
      </c>
      <c r="D28" s="2">
        <v>0.720138888888888</v>
      </c>
      <c r="E28" s="2">
        <f t="shared" si="1"/>
        <v>0.438194444444444</v>
      </c>
      <c r="F28" s="2">
        <f t="shared" si="2"/>
        <v>0.406944444444444</v>
      </c>
      <c r="G28" s="2">
        <f t="shared" si="3"/>
        <v>0.07361111111111068</v>
      </c>
      <c r="H28" s="2">
        <f t="shared" si="4"/>
        <v>0.406944444444444</v>
      </c>
    </row>
    <row r="29" spans="1:8" ht="12.75">
      <c r="A29" s="1">
        <v>37312</v>
      </c>
      <c r="B29">
        <f t="shared" si="0"/>
        <v>1</v>
      </c>
      <c r="C29" s="2">
        <v>0.283333333333333</v>
      </c>
      <c r="D29" s="2">
        <v>0.733333333333333</v>
      </c>
      <c r="E29" s="2">
        <f t="shared" si="1"/>
        <v>0.44999999999999996</v>
      </c>
      <c r="F29" s="2">
        <f t="shared" si="2"/>
        <v>0.41874999999999996</v>
      </c>
      <c r="G29" s="2">
        <f t="shared" si="3"/>
        <v>0.08541666666666664</v>
      </c>
      <c r="H29" s="2">
        <f t="shared" si="4"/>
      </c>
    </row>
    <row r="30" spans="1:8" ht="12.75">
      <c r="A30" s="1">
        <v>37313</v>
      </c>
      <c r="B30">
        <f t="shared" si="0"/>
        <v>2</v>
      </c>
      <c r="C30" s="2">
        <v>0.284722222222222</v>
      </c>
      <c r="D30" s="2">
        <v>0.746527777777777</v>
      </c>
      <c r="E30" s="2">
        <f t="shared" si="1"/>
        <v>0.461805555555555</v>
      </c>
      <c r="F30" s="2">
        <f t="shared" si="2"/>
        <v>0.430555555555555</v>
      </c>
      <c r="G30" s="2">
        <f t="shared" si="3"/>
        <v>0.09722222222222171</v>
      </c>
      <c r="H30" s="2">
        <f t="shared" si="4"/>
      </c>
    </row>
    <row r="31" spans="1:8" ht="12.75">
      <c r="A31" s="1">
        <v>37314</v>
      </c>
      <c r="B31">
        <f t="shared" si="0"/>
        <v>3</v>
      </c>
      <c r="C31" s="2">
        <v>0.286111111111111</v>
      </c>
      <c r="D31" s="2">
        <v>0.759722222222221</v>
      </c>
      <c r="E31" s="2">
        <f t="shared" si="1"/>
        <v>0.47361111111111</v>
      </c>
      <c r="F31" s="2">
        <f t="shared" si="2"/>
        <v>0.44236111111111</v>
      </c>
      <c r="G31" s="2">
        <f t="shared" si="3"/>
        <v>0.10902777777777667</v>
      </c>
      <c r="H31" s="2">
        <f t="shared" si="4"/>
      </c>
    </row>
    <row r="32" spans="1:8" ht="12.75">
      <c r="A32" s="1">
        <v>37315</v>
      </c>
      <c r="B32">
        <f t="shared" si="0"/>
        <v>4</v>
      </c>
      <c r="C32" s="2">
        <v>0.2875</v>
      </c>
      <c r="D32" s="2">
        <v>0.772916666666666</v>
      </c>
      <c r="E32" s="2">
        <f t="shared" si="1"/>
        <v>0.48541666666666605</v>
      </c>
      <c r="F32" s="2">
        <f t="shared" si="2"/>
        <v>0.45416666666666605</v>
      </c>
      <c r="G32" s="2">
        <f t="shared" si="3"/>
        <v>0.12083333333333274</v>
      </c>
      <c r="H32" s="2">
        <f t="shared" si="4"/>
      </c>
    </row>
    <row r="34" spans="1:8" ht="12.75">
      <c r="A34" s="3" t="s">
        <v>6</v>
      </c>
      <c r="F34" s="6"/>
      <c r="G34" s="6"/>
      <c r="H34" s="6"/>
    </row>
  </sheetData>
  <sheetProtection/>
  <conditionalFormatting sqref="A5:A32">
    <cfRule type="expression" priority="1" dxfId="0" stopIfTrue="1">
      <formula>B5=7</formula>
    </cfRule>
  </conditionalFormatting>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3:J35"/>
  <sheetViews>
    <sheetView zoomScalePageLayoutView="0" workbookViewId="0" topLeftCell="A15">
      <selection activeCell="F35" sqref="F35"/>
    </sheetView>
  </sheetViews>
  <sheetFormatPr defaultColWidth="11.421875" defaultRowHeight="12.75"/>
  <cols>
    <col min="2" max="2" width="0" style="0" hidden="1" customWidth="1"/>
    <col min="6" max="6" width="12.8515625" style="0" bestFit="1" customWidth="1"/>
    <col min="8" max="8" width="12.8515625" style="0" customWidth="1"/>
  </cols>
  <sheetData>
    <row r="3" spans="3:8" ht="12.75">
      <c r="C3" t="s">
        <v>0</v>
      </c>
      <c r="D3" t="s">
        <v>1</v>
      </c>
      <c r="E3" t="s">
        <v>2</v>
      </c>
      <c r="F3" t="s">
        <v>3</v>
      </c>
      <c r="G3" t="s">
        <v>4</v>
      </c>
      <c r="H3" t="s">
        <v>5</v>
      </c>
    </row>
    <row r="4" ht="12.75">
      <c r="G4" s="8">
        <v>8</v>
      </c>
    </row>
    <row r="5" spans="1:10" ht="12.75">
      <c r="A5" s="1">
        <v>37288</v>
      </c>
      <c r="B5">
        <f aca="true" t="shared" si="0" ref="B5:B32">WEEKDAY(A5,2)</f>
        <v>5</v>
      </c>
      <c r="C5" s="2">
        <v>0.25</v>
      </c>
      <c r="D5" s="2">
        <v>0.4166666666666667</v>
      </c>
      <c r="E5" s="2">
        <f aca="true" t="shared" si="1" ref="E5:E32">D5-C5</f>
        <v>0.16666666666666669</v>
      </c>
      <c r="F5" s="2">
        <f aca="true" t="shared" si="2" ref="F5:F32">IF(E5&gt;9/24,E5-0.75/24,IF(E5&gt;6/24,E5-0.5/24,E5))</f>
        <v>0.16666666666666669</v>
      </c>
      <c r="G5" s="2" t="str">
        <f aca="true" t="shared" si="3" ref="G5:G32">IF(F5&gt;8/24,F5-8/24," ")</f>
        <v> </v>
      </c>
      <c r="H5" s="2" t="str">
        <f aca="true" t="shared" si="4" ref="H5:H32">IF(B5=7,F5," ")</f>
        <v> </v>
      </c>
      <c r="J5" s="9" t="s">
        <v>7</v>
      </c>
    </row>
    <row r="6" spans="1:8" ht="12.75">
      <c r="A6" s="1">
        <v>37289</v>
      </c>
      <c r="B6">
        <f t="shared" si="0"/>
        <v>6</v>
      </c>
      <c r="C6" s="2">
        <v>0.2513888888888889</v>
      </c>
      <c r="D6" s="2">
        <v>0.4298611111111111</v>
      </c>
      <c r="E6" s="2">
        <f t="shared" si="1"/>
        <v>0.1784722222222222</v>
      </c>
      <c r="F6" s="2">
        <f t="shared" si="2"/>
        <v>0.1784722222222222</v>
      </c>
      <c r="G6" s="2" t="str">
        <f t="shared" si="3"/>
        <v> </v>
      </c>
      <c r="H6" s="2" t="str">
        <f t="shared" si="4"/>
        <v> </v>
      </c>
    </row>
    <row r="7" spans="1:8" ht="12.75">
      <c r="A7" s="1">
        <v>37290</v>
      </c>
      <c r="B7">
        <f t="shared" si="0"/>
        <v>7</v>
      </c>
      <c r="C7" s="2">
        <v>0.252777777777778</v>
      </c>
      <c r="D7" s="2">
        <v>0.443055555555555</v>
      </c>
      <c r="E7" s="2">
        <f t="shared" si="1"/>
        <v>0.190277777777777</v>
      </c>
      <c r="F7" s="2">
        <f t="shared" si="2"/>
        <v>0.190277777777777</v>
      </c>
      <c r="G7" s="2" t="str">
        <f t="shared" si="3"/>
        <v> </v>
      </c>
      <c r="H7" s="2">
        <f t="shared" si="4"/>
        <v>0.190277777777777</v>
      </c>
    </row>
    <row r="8" spans="1:8" ht="12.75">
      <c r="A8" s="1">
        <v>37291</v>
      </c>
      <c r="B8">
        <f t="shared" si="0"/>
        <v>1</v>
      </c>
      <c r="C8" s="2">
        <v>0.254166666666667</v>
      </c>
      <c r="D8" s="2">
        <v>0.45625</v>
      </c>
      <c r="E8" s="2">
        <f t="shared" si="1"/>
        <v>0.202083333333333</v>
      </c>
      <c r="F8" s="2">
        <f t="shared" si="2"/>
        <v>0.202083333333333</v>
      </c>
      <c r="G8" s="2" t="str">
        <f t="shared" si="3"/>
        <v> </v>
      </c>
      <c r="H8" s="2" t="str">
        <f t="shared" si="4"/>
        <v> </v>
      </c>
    </row>
    <row r="9" spans="1:8" ht="12.75">
      <c r="A9" s="1">
        <v>37292</v>
      </c>
      <c r="B9">
        <f t="shared" si="0"/>
        <v>2</v>
      </c>
      <c r="C9" s="2">
        <v>0.255555555555556</v>
      </c>
      <c r="D9" s="2">
        <v>0.469444444444444</v>
      </c>
      <c r="E9" s="2">
        <f t="shared" si="1"/>
        <v>0.21388888888888802</v>
      </c>
      <c r="F9" s="2">
        <f t="shared" si="2"/>
        <v>0.21388888888888802</v>
      </c>
      <c r="G9" s="2" t="str">
        <f t="shared" si="3"/>
        <v> </v>
      </c>
      <c r="H9" s="2" t="str">
        <f t="shared" si="4"/>
        <v> </v>
      </c>
    </row>
    <row r="10" spans="1:8" ht="12.75">
      <c r="A10" s="1">
        <v>37293</v>
      </c>
      <c r="B10">
        <f t="shared" si="0"/>
        <v>3</v>
      </c>
      <c r="C10" s="2">
        <v>0.256944444444444</v>
      </c>
      <c r="D10" s="2">
        <v>0.482638888888889</v>
      </c>
      <c r="E10" s="2">
        <f t="shared" si="1"/>
        <v>0.22569444444444503</v>
      </c>
      <c r="F10" s="2">
        <f t="shared" si="2"/>
        <v>0.22569444444444503</v>
      </c>
      <c r="G10" s="2" t="str">
        <f t="shared" si="3"/>
        <v> </v>
      </c>
      <c r="H10" s="2" t="str">
        <f t="shared" si="4"/>
        <v> </v>
      </c>
    </row>
    <row r="11" spans="1:8" ht="12.75">
      <c r="A11" s="1">
        <v>37294</v>
      </c>
      <c r="B11">
        <f t="shared" si="0"/>
        <v>4</v>
      </c>
      <c r="C11" s="2">
        <v>0.258333333333333</v>
      </c>
      <c r="D11" s="2">
        <v>0.495833333333333</v>
      </c>
      <c r="E11" s="2">
        <f t="shared" si="1"/>
        <v>0.2375</v>
      </c>
      <c r="F11" s="2">
        <f t="shared" si="2"/>
        <v>0.2375</v>
      </c>
      <c r="G11" s="2" t="str">
        <f t="shared" si="3"/>
        <v> </v>
      </c>
      <c r="H11" s="2" t="str">
        <f t="shared" si="4"/>
        <v> </v>
      </c>
    </row>
    <row r="12" spans="1:8" ht="12.75">
      <c r="A12" s="1">
        <v>37295</v>
      </c>
      <c r="B12">
        <f t="shared" si="0"/>
        <v>5</v>
      </c>
      <c r="C12" s="2">
        <v>0.259722222222222</v>
      </c>
      <c r="D12" s="2">
        <v>0.509027777777778</v>
      </c>
      <c r="E12" s="2">
        <f t="shared" si="1"/>
        <v>0.24930555555555595</v>
      </c>
      <c r="F12" s="2">
        <f t="shared" si="2"/>
        <v>0.24930555555555595</v>
      </c>
      <c r="G12" s="2" t="str">
        <f t="shared" si="3"/>
        <v> </v>
      </c>
      <c r="H12" s="2" t="str">
        <f t="shared" si="4"/>
        <v> </v>
      </c>
    </row>
    <row r="13" spans="1:8" ht="12.75">
      <c r="A13" s="1">
        <v>37296</v>
      </c>
      <c r="B13">
        <f t="shared" si="0"/>
        <v>6</v>
      </c>
      <c r="C13" s="2">
        <v>0.261111111111111</v>
      </c>
      <c r="D13" s="2">
        <v>0.522222222222222</v>
      </c>
      <c r="E13" s="2">
        <f t="shared" si="1"/>
        <v>0.261111111111111</v>
      </c>
      <c r="F13" s="2">
        <f t="shared" si="2"/>
        <v>0.24027777777777767</v>
      </c>
      <c r="G13" s="2" t="str">
        <f t="shared" si="3"/>
        <v> </v>
      </c>
      <c r="H13" s="2" t="str">
        <f t="shared" si="4"/>
        <v> </v>
      </c>
    </row>
    <row r="14" spans="1:8" ht="12.75">
      <c r="A14" s="1">
        <v>37297</v>
      </c>
      <c r="B14">
        <f t="shared" si="0"/>
        <v>7</v>
      </c>
      <c r="C14" s="2">
        <v>0.2625</v>
      </c>
      <c r="D14" s="2">
        <v>0.535416666666667</v>
      </c>
      <c r="E14" s="2">
        <f t="shared" si="1"/>
        <v>0.272916666666667</v>
      </c>
      <c r="F14" s="2">
        <f t="shared" si="2"/>
        <v>0.25208333333333366</v>
      </c>
      <c r="G14" s="2" t="str">
        <f t="shared" si="3"/>
        <v> </v>
      </c>
      <c r="H14" s="2">
        <f t="shared" si="4"/>
        <v>0.25208333333333366</v>
      </c>
    </row>
    <row r="15" spans="1:8" ht="12.75">
      <c r="A15" s="1">
        <v>37298</v>
      </c>
      <c r="B15">
        <f t="shared" si="0"/>
        <v>1</v>
      </c>
      <c r="C15" s="2">
        <v>0.263888888888889</v>
      </c>
      <c r="D15" s="2">
        <v>0.548611111111111</v>
      </c>
      <c r="E15" s="2">
        <f t="shared" si="1"/>
        <v>0.28472222222222204</v>
      </c>
      <c r="F15" s="2">
        <f t="shared" si="2"/>
        <v>0.26388888888888873</v>
      </c>
      <c r="G15" s="2" t="str">
        <f t="shared" si="3"/>
        <v> </v>
      </c>
      <c r="H15" s="2" t="str">
        <f t="shared" si="4"/>
        <v> </v>
      </c>
    </row>
    <row r="16" spans="1:8" ht="12.75">
      <c r="A16" s="1">
        <v>37299</v>
      </c>
      <c r="B16">
        <f t="shared" si="0"/>
        <v>2</v>
      </c>
      <c r="C16" s="2">
        <v>0.265277777777778</v>
      </c>
      <c r="D16" s="2">
        <v>0.561805555555555</v>
      </c>
      <c r="E16" s="2">
        <f t="shared" si="1"/>
        <v>0.296527777777777</v>
      </c>
      <c r="F16" s="2">
        <f t="shared" si="2"/>
        <v>0.2756944444444437</v>
      </c>
      <c r="G16" s="2" t="str">
        <f t="shared" si="3"/>
        <v> </v>
      </c>
      <c r="H16" s="2" t="str">
        <f t="shared" si="4"/>
        <v> </v>
      </c>
    </row>
    <row r="17" spans="1:8" ht="12.75">
      <c r="A17" s="1">
        <v>37300</v>
      </c>
      <c r="B17">
        <f t="shared" si="0"/>
        <v>3</v>
      </c>
      <c r="C17" s="2">
        <v>0.266666666666667</v>
      </c>
      <c r="D17" s="2">
        <v>0.575</v>
      </c>
      <c r="E17" s="2">
        <f t="shared" si="1"/>
        <v>0.30833333333333296</v>
      </c>
      <c r="F17" s="2">
        <f t="shared" si="2"/>
        <v>0.28749999999999964</v>
      </c>
      <c r="G17" s="2" t="str">
        <f t="shared" si="3"/>
        <v> </v>
      </c>
      <c r="H17" s="2" t="str">
        <f t="shared" si="4"/>
        <v> </v>
      </c>
    </row>
    <row r="18" spans="1:8" ht="12.75">
      <c r="A18" s="1">
        <v>37301</v>
      </c>
      <c r="B18">
        <f t="shared" si="0"/>
        <v>4</v>
      </c>
      <c r="C18" s="2">
        <v>0.268055555555555</v>
      </c>
      <c r="D18" s="2">
        <v>0.588194444444444</v>
      </c>
      <c r="E18" s="2">
        <f t="shared" si="1"/>
        <v>0.32013888888888903</v>
      </c>
      <c r="F18" s="2">
        <f t="shared" si="2"/>
        <v>0.2993055555555557</v>
      </c>
      <c r="G18" s="2" t="str">
        <f t="shared" si="3"/>
        <v> </v>
      </c>
      <c r="H18" s="2" t="str">
        <f t="shared" si="4"/>
        <v> </v>
      </c>
    </row>
    <row r="19" spans="1:8" ht="12.75">
      <c r="A19" s="1">
        <v>37302</v>
      </c>
      <c r="B19">
        <f t="shared" si="0"/>
        <v>5</v>
      </c>
      <c r="C19" s="2">
        <v>0.269444444444444</v>
      </c>
      <c r="D19" s="2">
        <v>0.601388888888889</v>
      </c>
      <c r="E19" s="2">
        <f t="shared" si="1"/>
        <v>0.331944444444445</v>
      </c>
      <c r="F19" s="2">
        <f t="shared" si="2"/>
        <v>0.31111111111111167</v>
      </c>
      <c r="G19" s="2" t="str">
        <f t="shared" si="3"/>
        <v> </v>
      </c>
      <c r="H19" s="2" t="str">
        <f t="shared" si="4"/>
        <v> </v>
      </c>
    </row>
    <row r="20" spans="1:8" ht="12.75">
      <c r="A20" s="1">
        <v>37303</v>
      </c>
      <c r="B20">
        <f t="shared" si="0"/>
        <v>6</v>
      </c>
      <c r="C20" s="2">
        <v>0.270833333333333</v>
      </c>
      <c r="D20" s="2">
        <v>0.614583333333333</v>
      </c>
      <c r="E20" s="2">
        <f t="shared" si="1"/>
        <v>0.34375000000000006</v>
      </c>
      <c r="F20" s="2">
        <f t="shared" si="2"/>
        <v>0.32291666666666674</v>
      </c>
      <c r="G20" s="2" t="str">
        <f t="shared" si="3"/>
        <v> </v>
      </c>
      <c r="H20" s="2" t="str">
        <f t="shared" si="4"/>
        <v> </v>
      </c>
    </row>
    <row r="21" spans="1:8" ht="12.75">
      <c r="A21" s="1">
        <v>37304</v>
      </c>
      <c r="B21">
        <f t="shared" si="0"/>
        <v>7</v>
      </c>
      <c r="C21" s="2">
        <v>0.272222222222222</v>
      </c>
      <c r="D21" s="2">
        <v>0.627777777777777</v>
      </c>
      <c r="E21" s="2">
        <f t="shared" si="1"/>
        <v>0.355555555555555</v>
      </c>
      <c r="F21" s="2">
        <f t="shared" si="2"/>
        <v>0.3347222222222217</v>
      </c>
      <c r="G21" s="2">
        <f t="shared" si="3"/>
        <v>0.0013888888888883844</v>
      </c>
      <c r="H21" s="2">
        <f t="shared" si="4"/>
        <v>0.3347222222222217</v>
      </c>
    </row>
    <row r="22" spans="1:8" ht="12.75">
      <c r="A22" s="1">
        <v>37305</v>
      </c>
      <c r="B22">
        <f t="shared" si="0"/>
        <v>1</v>
      </c>
      <c r="C22" s="2">
        <v>0.273611111111111</v>
      </c>
      <c r="D22" s="2">
        <v>0.640972222222222</v>
      </c>
      <c r="E22" s="2">
        <f t="shared" si="1"/>
        <v>0.367361111111111</v>
      </c>
      <c r="F22" s="2">
        <f t="shared" si="2"/>
        <v>0.3465277777777777</v>
      </c>
      <c r="G22" s="2">
        <f t="shared" si="3"/>
        <v>0.013194444444444398</v>
      </c>
      <c r="H22" s="2" t="str">
        <f t="shared" si="4"/>
        <v> </v>
      </c>
    </row>
    <row r="23" spans="1:8" ht="12.75">
      <c r="A23" s="1">
        <v>37306</v>
      </c>
      <c r="B23">
        <f t="shared" si="0"/>
        <v>2</v>
      </c>
      <c r="C23" s="2">
        <v>0.275</v>
      </c>
      <c r="D23" s="2">
        <v>0.654166666666666</v>
      </c>
      <c r="E23" s="2">
        <f t="shared" si="1"/>
        <v>0.379166666666666</v>
      </c>
      <c r="F23" s="2">
        <f t="shared" si="2"/>
        <v>0.347916666666666</v>
      </c>
      <c r="G23" s="2">
        <f t="shared" si="3"/>
        <v>0.014583333333332671</v>
      </c>
      <c r="H23" s="2" t="str">
        <f t="shared" si="4"/>
        <v> </v>
      </c>
    </row>
    <row r="24" spans="1:8" ht="12.75">
      <c r="A24" s="1">
        <v>37307</v>
      </c>
      <c r="B24">
        <f t="shared" si="0"/>
        <v>3</v>
      </c>
      <c r="C24" s="2">
        <v>0.276388888888889</v>
      </c>
      <c r="D24" s="2">
        <v>0.667361111111111</v>
      </c>
      <c r="E24" s="2">
        <f t="shared" si="1"/>
        <v>0.39097222222222194</v>
      </c>
      <c r="F24" s="2">
        <f t="shared" si="2"/>
        <v>0.35972222222222194</v>
      </c>
      <c r="G24" s="2">
        <f t="shared" si="3"/>
        <v>0.02638888888888863</v>
      </c>
      <c r="H24" s="2" t="str">
        <f t="shared" si="4"/>
        <v> </v>
      </c>
    </row>
    <row r="25" spans="1:8" ht="12.75">
      <c r="A25" s="1">
        <v>37308</v>
      </c>
      <c r="B25">
        <f t="shared" si="0"/>
        <v>4</v>
      </c>
      <c r="C25" s="2">
        <v>0.277777777777778</v>
      </c>
      <c r="D25" s="2">
        <v>0.680555555555555</v>
      </c>
      <c r="E25" s="2">
        <f t="shared" si="1"/>
        <v>0.402777777777777</v>
      </c>
      <c r="F25" s="2">
        <f t="shared" si="2"/>
        <v>0.371527777777777</v>
      </c>
      <c r="G25" s="2">
        <f t="shared" si="3"/>
        <v>0.0381944444444437</v>
      </c>
      <c r="H25" s="2" t="str">
        <f t="shared" si="4"/>
        <v> </v>
      </c>
    </row>
    <row r="26" spans="1:8" ht="12.75">
      <c r="A26" s="1">
        <v>37309</v>
      </c>
      <c r="B26">
        <f t="shared" si="0"/>
        <v>5</v>
      </c>
      <c r="C26" s="2">
        <v>0.279166666666667</v>
      </c>
      <c r="D26" s="2">
        <v>0.693749999999999</v>
      </c>
      <c r="E26" s="2">
        <f t="shared" si="1"/>
        <v>0.41458333333333197</v>
      </c>
      <c r="F26" s="2">
        <f t="shared" si="2"/>
        <v>0.38333333333333197</v>
      </c>
      <c r="G26" s="2">
        <f t="shared" si="3"/>
        <v>0.04999999999999866</v>
      </c>
      <c r="H26" s="2" t="str">
        <f t="shared" si="4"/>
        <v> </v>
      </c>
    </row>
    <row r="27" spans="1:8" ht="12.75">
      <c r="A27" s="1">
        <v>37310</v>
      </c>
      <c r="B27">
        <f t="shared" si="0"/>
        <v>6</v>
      </c>
      <c r="C27" s="2">
        <v>0.280555555555555</v>
      </c>
      <c r="D27" s="2">
        <v>0.706944444444444</v>
      </c>
      <c r="E27" s="2">
        <f t="shared" si="1"/>
        <v>0.42638888888888904</v>
      </c>
      <c r="F27" s="2">
        <f t="shared" si="2"/>
        <v>0.39513888888888904</v>
      </c>
      <c r="G27" s="2">
        <f t="shared" si="3"/>
        <v>0.061805555555555725</v>
      </c>
      <c r="H27" s="2" t="str">
        <f t="shared" si="4"/>
        <v> </v>
      </c>
    </row>
    <row r="28" spans="1:8" ht="12.75">
      <c r="A28" s="1">
        <v>37311</v>
      </c>
      <c r="B28">
        <f t="shared" si="0"/>
        <v>7</v>
      </c>
      <c r="C28" s="2">
        <v>0.281944444444444</v>
      </c>
      <c r="D28" s="2">
        <v>0.720138888888888</v>
      </c>
      <c r="E28" s="2">
        <f t="shared" si="1"/>
        <v>0.438194444444444</v>
      </c>
      <c r="F28" s="2">
        <f t="shared" si="2"/>
        <v>0.406944444444444</v>
      </c>
      <c r="G28" s="2">
        <f t="shared" si="3"/>
        <v>0.07361111111111068</v>
      </c>
      <c r="H28" s="2">
        <f t="shared" si="4"/>
        <v>0.406944444444444</v>
      </c>
    </row>
    <row r="29" spans="1:8" ht="12.75">
      <c r="A29" s="1">
        <v>37312</v>
      </c>
      <c r="B29">
        <f t="shared" si="0"/>
        <v>1</v>
      </c>
      <c r="C29" s="2">
        <v>0.283333333333333</v>
      </c>
      <c r="D29" s="2">
        <v>0.733333333333333</v>
      </c>
      <c r="E29" s="2">
        <f t="shared" si="1"/>
        <v>0.44999999999999996</v>
      </c>
      <c r="F29" s="2">
        <f t="shared" si="2"/>
        <v>0.41874999999999996</v>
      </c>
      <c r="G29" s="2">
        <f t="shared" si="3"/>
        <v>0.08541666666666664</v>
      </c>
      <c r="H29" s="2" t="str">
        <f t="shared" si="4"/>
        <v> </v>
      </c>
    </row>
    <row r="30" spans="1:8" ht="12.75">
      <c r="A30" s="1">
        <v>37313</v>
      </c>
      <c r="B30">
        <f t="shared" si="0"/>
        <v>2</v>
      </c>
      <c r="C30" s="2">
        <v>0.284722222222222</v>
      </c>
      <c r="D30" s="2">
        <v>0.746527777777777</v>
      </c>
      <c r="E30" s="2">
        <f t="shared" si="1"/>
        <v>0.461805555555555</v>
      </c>
      <c r="F30" s="2">
        <f t="shared" si="2"/>
        <v>0.430555555555555</v>
      </c>
      <c r="G30" s="2">
        <f t="shared" si="3"/>
        <v>0.09722222222222171</v>
      </c>
      <c r="H30" s="2" t="str">
        <f t="shared" si="4"/>
        <v> </v>
      </c>
    </row>
    <row r="31" spans="1:8" ht="12.75">
      <c r="A31" s="1">
        <v>37314</v>
      </c>
      <c r="B31">
        <f t="shared" si="0"/>
        <v>3</v>
      </c>
      <c r="C31" s="2">
        <v>0.286111111111111</v>
      </c>
      <c r="D31" s="2">
        <v>0.759722222222221</v>
      </c>
      <c r="E31" s="2">
        <f t="shared" si="1"/>
        <v>0.47361111111111</v>
      </c>
      <c r="F31" s="2">
        <f t="shared" si="2"/>
        <v>0.44236111111111</v>
      </c>
      <c r="G31" s="2">
        <f t="shared" si="3"/>
        <v>0.10902777777777667</v>
      </c>
      <c r="H31" s="2" t="str">
        <f t="shared" si="4"/>
        <v> </v>
      </c>
    </row>
    <row r="32" spans="1:8" ht="12.75">
      <c r="A32" s="1">
        <v>37315</v>
      </c>
      <c r="B32">
        <f t="shared" si="0"/>
        <v>4</v>
      </c>
      <c r="C32" s="2">
        <v>0.2875</v>
      </c>
      <c r="D32" s="2">
        <v>0.772916666666666</v>
      </c>
      <c r="E32" s="2">
        <f t="shared" si="1"/>
        <v>0.48541666666666605</v>
      </c>
      <c r="F32" s="2">
        <f t="shared" si="2"/>
        <v>0.45416666666666605</v>
      </c>
      <c r="G32" s="2">
        <f t="shared" si="3"/>
        <v>0.12083333333333274</v>
      </c>
      <c r="H32" s="2" t="str">
        <f t="shared" si="4"/>
        <v> </v>
      </c>
    </row>
    <row r="34" spans="1:8" ht="12.75">
      <c r="A34" s="3" t="s">
        <v>6</v>
      </c>
      <c r="B34" s="3"/>
      <c r="C34" s="3"/>
      <c r="D34" s="3"/>
      <c r="E34" s="3"/>
      <c r="F34" s="4">
        <f>SUM(F5:F32)</f>
        <v>8.608333333333324</v>
      </c>
      <c r="G34" s="4">
        <f>SUM(G5:G32)</f>
        <v>0.6916666666666607</v>
      </c>
      <c r="H34" s="4">
        <f>SUM(H5:H32)</f>
        <v>1.1840277777777763</v>
      </c>
    </row>
    <row r="35" spans="4:8" ht="12.75">
      <c r="D35" s="11" t="s">
        <v>9</v>
      </c>
      <c r="F35" s="10">
        <f>SUM(F5:F32)</f>
        <v>8.608333333333324</v>
      </c>
      <c r="G35" s="10">
        <f>SUM(G5:G32)</f>
        <v>0.6916666666666607</v>
      </c>
      <c r="H35" s="10">
        <f>SUM(H5:H32)</f>
        <v>1.1840277777777763</v>
      </c>
    </row>
  </sheetData>
  <sheetProtection/>
  <conditionalFormatting sqref="A5:A32">
    <cfRule type="expression" priority="1" dxfId="0" stopIfTrue="1">
      <formula>B5=7</formula>
    </cfRule>
  </conditionalFormatting>
  <hyperlinks>
    <hyperlink ref="J5" r:id="rId1" display="Zeitberechnung im Web"/>
  </hyperlinks>
  <printOptions/>
  <pageMargins left="0.787401575" right="0.787401575" top="0.984251969" bottom="0.984251969" header="0.4921259845" footer="0.492125984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 30 Konstanz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Helmut Mittelbach</dc:creator>
  <cp:keywords/>
  <dc:description>Kalender wird aufgebaut unf (bedingt) formatiert, Anwesenheitszeiten, bewertete Zeiten, Überstunden, Sonntagszeiten werden in aufeinander folgenden Blättern ermittelt. Gut für Unterricht geeignet.</dc:description>
  <cp:lastModifiedBy>Helmut Benutzerkonto</cp:lastModifiedBy>
  <dcterms:created xsi:type="dcterms:W3CDTF">2002-02-16T17:24:45Z</dcterms:created>
  <dcterms:modified xsi:type="dcterms:W3CDTF">2012-12-17T11:51:28Z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