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Default Extension="jpeg" ContentType="image/jpeg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DieseArbeitsmappe" defaultThemeVersion="123820"/>
  <bookViews>
    <workbookView xWindow="360" yWindow="285" windowWidth="18555" windowHeight="10230"/>
  </bookViews>
  <sheets>
    <sheet name="Aufgabe" sheetId="2" r:id="rId1"/>
    <sheet name="Lösung" sheetId="1" r:id="rId2"/>
  </sheets>
  <calcPr calcId="125725"/>
</workbook>
</file>

<file path=xl/calcChain.xml><?xml version="1.0" encoding="utf-8"?>
<calcChain xmlns="http://schemas.openxmlformats.org/spreadsheetml/2006/main">
  <c r="C4" i="2"/>
  <c r="D4"/>
  <c r="E4"/>
  <c r="C5"/>
  <c r="D5"/>
  <c r="E5"/>
  <c r="C6"/>
  <c r="D6"/>
  <c r="E6"/>
  <c r="C7"/>
  <c r="D7"/>
  <c r="E7"/>
  <c r="C8"/>
  <c r="D8"/>
  <c r="E8"/>
  <c r="C9"/>
  <c r="D9"/>
  <c r="E9"/>
  <c r="C13"/>
  <c r="D13"/>
  <c r="E13"/>
  <c r="C14"/>
  <c r="D14"/>
  <c r="E14"/>
  <c r="C15"/>
  <c r="D15"/>
  <c r="E15"/>
  <c r="C16"/>
  <c r="D16"/>
  <c r="E16"/>
  <c r="C17"/>
  <c r="D17"/>
  <c r="E17"/>
  <c r="C18"/>
  <c r="D18"/>
  <c r="E18"/>
  <c r="C22"/>
  <c r="D22"/>
  <c r="E22"/>
  <c r="C23"/>
  <c r="D23"/>
  <c r="E23"/>
  <c r="C24"/>
  <c r="D24"/>
  <c r="E24"/>
  <c r="C25"/>
  <c r="D25"/>
  <c r="E25"/>
  <c r="C26"/>
  <c r="D26"/>
  <c r="E26"/>
  <c r="C27"/>
  <c r="D27"/>
  <c r="E27"/>
  <c r="E27" i="1"/>
  <c r="D27"/>
  <c r="C27"/>
  <c r="E26"/>
  <c r="D26"/>
  <c r="C26"/>
  <c r="E25"/>
  <c r="D25"/>
  <c r="C25"/>
  <c r="E24"/>
  <c r="D24"/>
  <c r="C24"/>
  <c r="E23"/>
  <c r="D23"/>
  <c r="C23"/>
  <c r="E22"/>
  <c r="D22"/>
  <c r="C22"/>
  <c r="E18"/>
  <c r="D18"/>
  <c r="C18"/>
  <c r="E17"/>
  <c r="D17"/>
  <c r="C17"/>
  <c r="E16"/>
  <c r="D16"/>
  <c r="C16"/>
  <c r="E15"/>
  <c r="D15"/>
  <c r="C15"/>
  <c r="E14"/>
  <c r="D14"/>
  <c r="C14"/>
  <c r="E13"/>
  <c r="D13"/>
  <c r="C13"/>
  <c r="E9"/>
  <c r="D9"/>
  <c r="C9"/>
  <c r="E8"/>
  <c r="D8"/>
  <c r="C8"/>
  <c r="E7"/>
  <c r="D7"/>
  <c r="C7"/>
  <c r="E6"/>
  <c r="D6"/>
  <c r="C6"/>
  <c r="E5"/>
  <c r="D5"/>
  <c r="C5"/>
  <c r="E4"/>
  <c r="D4"/>
  <c r="C4"/>
</calcChain>
</file>

<file path=xl/comments1.xml><?xml version="1.0" encoding="utf-8"?>
<comments xmlns="http://schemas.openxmlformats.org/spreadsheetml/2006/main">
  <authors>
    <author>Helmut Mittelbach</author>
  </authors>
  <commentList>
    <comment ref="A2" authorId="0">
      <text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Helmut Mittelbach</author>
  </authors>
  <commentList>
    <comment ref="A2" authorId="0">
      <text>
        <r>
          <rPr>
            <sz val="8"/>
            <color indexed="81"/>
            <rFont val="Tahoma"/>
            <family val="2"/>
          </rPr>
          <t xml:space="preserve">
</t>
        </r>
      </text>
    </comment>
    <comment ref="A55" authorId="0">
      <text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<sst xmlns="http://schemas.openxmlformats.org/spreadsheetml/2006/main" count="24" uniqueCount="4">
  <si>
    <t>Jahr</t>
  </si>
  <si>
    <t>Geldvermögen</t>
  </si>
  <si>
    <t>Bruttoinlandsprodukt BIP</t>
  </si>
  <si>
    <t>Geldschulden</t>
  </si>
</sst>
</file>

<file path=xl/styles.xml><?xml version="1.0" encoding="utf-8"?>
<styleSheet xmlns="http://schemas.openxmlformats.org/spreadsheetml/2006/main">
  <numFmts count="9">
    <numFmt numFmtId="44" formatCode="_-* #,##0.00\ &quot;€&quot;_-;\-* #,##0.00\ &quot;€&quot;_-;_-* &quot;-&quot;??\ &quot;€&quot;_-;_-@_-"/>
    <numFmt numFmtId="164" formatCode="[&gt;1000]0.00,&quot; km&quot;;0.00&quot; m&quot;"/>
    <numFmt numFmtId="165" formatCode="0&quot;° C&quot;"/>
    <numFmt numFmtId="166" formatCode="0&quot; m²&quot;"/>
    <numFmt numFmtId="167" formatCode="0&quot; m³&quot;"/>
    <numFmt numFmtId="168" formatCode="[=1]&quot; 1 Tag&quot;;0&quot; Tage&quot;"/>
    <numFmt numFmtId="169" formatCode="&quot;Ø &quot;General"/>
    <numFmt numFmtId="170" formatCode="0,,,&quot; MrdEUR&quot;"/>
    <numFmt numFmtId="171" formatCode="_-* #,##0\ &quot;€&quot;_-;\-* #,##0\ &quot;€&quot;_-;_-* &quot;-&quot;??\ &quot;€&quot;_-;_-@_-"/>
  </numFmts>
  <fonts count="27">
    <font>
      <sz val="10"/>
      <name val="Arial"/>
    </font>
    <font>
      <sz val="10"/>
      <name val="Arial"/>
    </font>
    <font>
      <sz val="11"/>
      <color indexed="62"/>
      <name val="Calibri"/>
      <family val="2"/>
    </font>
    <font>
      <b/>
      <sz val="18"/>
      <color indexed="62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7"/>
      <name val="Calibri"/>
      <family val="2"/>
    </font>
    <font>
      <sz val="11"/>
      <color indexed="16"/>
      <name val="Calibri"/>
      <family val="2"/>
    </font>
    <font>
      <sz val="11"/>
      <color indexed="60"/>
      <name val="Calibri"/>
      <family val="2"/>
    </font>
    <font>
      <b/>
      <sz val="11"/>
      <color indexed="8"/>
      <name val="Calibri"/>
      <family val="2"/>
    </font>
    <font>
      <b/>
      <sz val="11"/>
      <color indexed="63"/>
      <name val="Calibri"/>
      <family val="2"/>
    </font>
    <font>
      <b/>
      <sz val="11"/>
      <color indexed="53"/>
      <name val="Calibri"/>
      <family val="2"/>
    </font>
    <font>
      <sz val="11"/>
      <color indexed="53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b/>
      <sz val="8"/>
      <name val="MS Sans Serif"/>
      <family val="2"/>
    </font>
    <font>
      <sz val="8"/>
      <color indexed="81"/>
      <name val="Tahoma"/>
      <family val="2"/>
    </font>
    <font>
      <b/>
      <sz val="8"/>
      <color indexed="12"/>
      <name val="MS Sans Serif"/>
      <family val="2"/>
    </font>
    <font>
      <sz val="10"/>
      <color indexed="12"/>
      <name val="Arial"/>
      <family val="2"/>
    </font>
    <font>
      <b/>
      <sz val="8"/>
      <color indexed="17"/>
      <name val="MS Sans Serif"/>
      <family val="2"/>
    </font>
    <font>
      <sz val="10"/>
      <color indexed="17"/>
      <name val="Arial"/>
      <family val="2"/>
    </font>
    <font>
      <b/>
      <sz val="8"/>
      <color theme="7" tint="-0.249977111117893"/>
      <name val="MS Sans Serif"/>
      <family val="2"/>
    </font>
    <font>
      <sz val="10"/>
      <color theme="7" tint="-0.249977111117893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indexed="54"/>
        <bgColor indexed="54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25"/>
        <bgColor indexed="25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42"/>
        <bgColor indexed="42"/>
      </patternFill>
    </fill>
    <fill>
      <patternFill patternType="solid">
        <fgColor indexed="49"/>
        <bgColor indexed="49"/>
      </patternFill>
    </fill>
    <fill>
      <patternFill patternType="solid">
        <fgColor indexed="27"/>
        <bgColor indexed="27"/>
      </patternFill>
    </fill>
    <fill>
      <patternFill patternType="solid">
        <fgColor indexed="52"/>
        <bgColor indexed="52"/>
      </patternFill>
    </fill>
    <fill>
      <patternFill patternType="solid">
        <fgColor indexed="47"/>
        <bgColor indexed="47"/>
      </patternFill>
    </fill>
    <fill>
      <patternFill patternType="solid">
        <fgColor indexed="9"/>
        <bgColor indexed="9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43"/>
        <bgColor indexed="43"/>
      </patternFill>
    </fill>
    <fill>
      <patternFill patternType="solid">
        <fgColor indexed="45"/>
        <bgColor indexed="45"/>
      </patternFill>
    </fill>
  </fills>
  <borders count="10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54"/>
      </top>
      <bottom style="double">
        <color indexed="5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51">
    <xf numFmtId="0" fontId="0" fillId="0" borderId="0"/>
    <xf numFmtId="0" fontId="17" fillId="2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7" fillId="4" borderId="0" applyNumberFormat="0" applyBorder="0" applyAlignment="0" applyProtection="0"/>
    <xf numFmtId="0" fontId="17" fillId="5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8" fillId="6" borderId="0" applyNumberFormat="0" applyBorder="0" applyAlignment="0" applyProtection="0"/>
    <xf numFmtId="0" fontId="18" fillId="9" borderId="0" applyNumberFormat="0" applyBorder="0" applyAlignment="0" applyProtection="0"/>
    <xf numFmtId="0" fontId="17" fillId="7" borderId="0" applyNumberFormat="0" applyBorder="0" applyAlignment="0" applyProtection="0"/>
    <xf numFmtId="0" fontId="17" fillId="2" borderId="0" applyNumberFormat="0" applyBorder="0" applyAlignment="0" applyProtection="0"/>
    <xf numFmtId="0" fontId="18" fillId="3" borderId="0" applyNumberFormat="0" applyBorder="0" applyAlignment="0" applyProtection="0"/>
    <xf numFmtId="0" fontId="18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3" borderId="0" applyNumberFormat="0" applyBorder="0" applyAlignment="0" applyProtection="0"/>
    <xf numFmtId="0" fontId="17" fillId="4" borderId="0" applyNumberFormat="0" applyBorder="0" applyAlignment="0" applyProtection="0"/>
    <xf numFmtId="0" fontId="17" fillId="12" borderId="0" applyNumberFormat="0" applyBorder="0" applyAlignment="0" applyProtection="0"/>
    <xf numFmtId="0" fontId="18" fillId="6" borderId="0" applyNumberFormat="0" applyBorder="0" applyAlignment="0" applyProtection="0"/>
    <xf numFmtId="0" fontId="18" fillId="13" borderId="0" applyNumberFormat="0" applyBorder="0" applyAlignment="0" applyProtection="0"/>
    <xf numFmtId="0" fontId="17" fillId="13" borderId="0" applyNumberFormat="0" applyBorder="0" applyAlignment="0" applyProtection="0"/>
    <xf numFmtId="0" fontId="11" fillId="14" borderId="1" applyNumberFormat="0" applyAlignment="0" applyProtection="0"/>
    <xf numFmtId="0" fontId="12" fillId="14" borderId="2" applyNumberFormat="0" applyAlignment="0" applyProtection="0"/>
    <xf numFmtId="0" fontId="3" fillId="0" borderId="0" applyNumberFormat="0" applyFill="0" applyBorder="0" applyAlignment="0" applyProtection="0"/>
    <xf numFmtId="169" fontId="16" fillId="0" borderId="0" applyFont="0" applyFill="0" applyBorder="0" applyAlignment="0" applyProtection="0"/>
    <xf numFmtId="0" fontId="2" fillId="13" borderId="2" applyNumberFormat="0" applyAlignment="0" applyProtection="0"/>
    <xf numFmtId="0" fontId="10" fillId="0" borderId="3" applyNumberFormat="0" applyFill="0" applyAlignment="0" applyProtection="0"/>
    <xf numFmtId="44" fontId="1" fillId="0" borderId="0" applyFont="0" applyFill="0" applyBorder="0" applyAlignment="0" applyProtection="0"/>
    <xf numFmtId="165" fontId="2" fillId="13" borderId="2" applyFont="0" applyFill="0" applyBorder="0" applyAlignment="0" applyProtection="0"/>
    <xf numFmtId="0" fontId="7" fillId="9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164" fontId="1" fillId="0" borderId="0"/>
    <xf numFmtId="167" fontId="1" fillId="0" borderId="0"/>
    <xf numFmtId="0" fontId="9" fillId="18" borderId="0" applyNumberFormat="0" applyBorder="0" applyAlignment="0" applyProtection="0"/>
    <xf numFmtId="0" fontId="16" fillId="6" borderId="4" applyNumberFormat="0" applyFont="0" applyAlignment="0" applyProtection="0"/>
    <xf numFmtId="166" fontId="1" fillId="0" borderId="0"/>
    <xf numFmtId="0" fontId="8" fillId="19" borderId="0" applyNumberFormat="0" applyBorder="0" applyAlignment="0" applyProtection="0"/>
    <xf numFmtId="168" fontId="16" fillId="0" borderId="0" applyFont="0" applyFill="0" applyBorder="0" applyAlignment="0" applyProtection="0"/>
    <xf numFmtId="0" fontId="4" fillId="0" borderId="5" applyNumberFormat="0" applyFill="0" applyAlignment="0" applyProtection="0"/>
    <xf numFmtId="0" fontId="5" fillId="0" borderId="6" applyNumberFormat="0" applyFill="0" applyAlignment="0" applyProtection="0"/>
    <xf numFmtId="0" fontId="6" fillId="0" borderId="7" applyNumberFormat="0" applyFill="0" applyAlignment="0" applyProtection="0"/>
    <xf numFmtId="0" fontId="6" fillId="0" borderId="0" applyNumberFormat="0" applyFill="0" applyBorder="0" applyAlignment="0" applyProtection="0"/>
    <xf numFmtId="0" fontId="13" fillId="0" borderId="8" applyNumberFormat="0" applyFill="0" applyAlignment="0" applyProtection="0"/>
    <xf numFmtId="0" fontId="15" fillId="0" borderId="0" applyNumberFormat="0" applyFill="0" applyBorder="0" applyAlignment="0" applyProtection="0"/>
    <xf numFmtId="0" fontId="14" fillId="8" borderId="9" applyNumberFormat="0" applyAlignment="0" applyProtection="0"/>
  </cellStyleXfs>
  <cellXfs count="22">
    <xf numFmtId="0" fontId="0" fillId="0" borderId="0" xfId="0"/>
    <xf numFmtId="164" fontId="0" fillId="0" borderId="0" xfId="37" applyFont="1"/>
    <xf numFmtId="165" fontId="1" fillId="0" borderId="0" xfId="32" applyFont="1" applyFill="1" applyBorder="1"/>
    <xf numFmtId="0" fontId="0" fillId="0" borderId="0" xfId="0" applyAlignment="1">
      <alignment horizontal="center"/>
    </xf>
    <xf numFmtId="11" fontId="0" fillId="0" borderId="0" xfId="0" applyNumberFormat="1"/>
    <xf numFmtId="0" fontId="19" fillId="0" borderId="0" xfId="0" applyFont="1" applyAlignment="1">
      <alignment horizontal="center"/>
    </xf>
    <xf numFmtId="0" fontId="19" fillId="0" borderId="0" xfId="0" quotePrefix="1" applyFont="1" applyAlignment="1">
      <alignment horizontal="center"/>
    </xf>
    <xf numFmtId="170" fontId="0" fillId="0" borderId="0" xfId="0" applyNumberFormat="1"/>
    <xf numFmtId="164" fontId="1" fillId="0" borderId="0" xfId="37" applyFont="1"/>
    <xf numFmtId="171" fontId="1" fillId="0" borderId="0" xfId="31" applyNumberFormat="1"/>
    <xf numFmtId="0" fontId="21" fillId="0" borderId="0" xfId="0" applyFont="1" applyAlignment="1">
      <alignment horizontal="center"/>
    </xf>
    <xf numFmtId="0" fontId="21" fillId="0" borderId="0" xfId="0" quotePrefix="1" applyFont="1" applyAlignment="1">
      <alignment horizontal="center"/>
    </xf>
    <xf numFmtId="0" fontId="22" fillId="0" borderId="0" xfId="0" applyFont="1" applyAlignment="1">
      <alignment horizontal="center"/>
    </xf>
    <xf numFmtId="11" fontId="22" fillId="0" borderId="0" xfId="0" applyNumberFormat="1" applyFont="1"/>
    <xf numFmtId="0" fontId="23" fillId="0" borderId="0" xfId="0" applyFont="1" applyAlignment="1">
      <alignment horizontal="center"/>
    </xf>
    <xf numFmtId="0" fontId="23" fillId="0" borderId="0" xfId="0" quotePrefix="1" applyFont="1" applyAlignment="1">
      <alignment horizontal="center"/>
    </xf>
    <xf numFmtId="0" fontId="24" fillId="0" borderId="0" xfId="0" applyFont="1" applyAlignment="1">
      <alignment horizontal="center"/>
    </xf>
    <xf numFmtId="170" fontId="24" fillId="0" borderId="0" xfId="0" applyNumberFormat="1" applyFont="1"/>
    <xf numFmtId="0" fontId="25" fillId="0" borderId="0" xfId="0" applyFont="1" applyAlignment="1">
      <alignment horizontal="center"/>
    </xf>
    <xf numFmtId="0" fontId="25" fillId="0" borderId="0" xfId="0" quotePrefix="1" applyFont="1" applyAlignment="1">
      <alignment horizontal="center"/>
    </xf>
    <xf numFmtId="0" fontId="26" fillId="0" borderId="0" xfId="0" applyFont="1" applyAlignment="1">
      <alignment horizontal="center"/>
    </xf>
    <xf numFmtId="171" fontId="26" fillId="0" borderId="0" xfId="31" applyNumberFormat="1" applyFont="1"/>
  </cellXfs>
  <cellStyles count="51">
    <cellStyle name="Akzent1" xfId="1" builtinId="29" customBuiltin="1"/>
    <cellStyle name="Akzent1 - 20%" xfId="2"/>
    <cellStyle name="Akzent1 - 40%" xfId="3"/>
    <cellStyle name="Akzent1 - 60%" xfId="4"/>
    <cellStyle name="Akzent2" xfId="5" builtinId="33" customBuiltin="1"/>
    <cellStyle name="Akzent2 - 20%" xfId="6"/>
    <cellStyle name="Akzent2 - 40%" xfId="7"/>
    <cellStyle name="Akzent2 - 60%" xfId="8"/>
    <cellStyle name="Akzent3" xfId="9" builtinId="37" customBuiltin="1"/>
    <cellStyle name="Akzent3 - 20%" xfId="10"/>
    <cellStyle name="Akzent3 - 40%" xfId="11"/>
    <cellStyle name="Akzent3 - 60%" xfId="12"/>
    <cellStyle name="Akzent4" xfId="13" builtinId="41" customBuiltin="1"/>
    <cellStyle name="Akzent4 - 20%" xfId="14"/>
    <cellStyle name="Akzent4 - 40%" xfId="15"/>
    <cellStyle name="Akzent4 - 60%" xfId="16"/>
    <cellStyle name="Akzent5" xfId="17" builtinId="45" customBuiltin="1"/>
    <cellStyle name="Akzent5 - 20%" xfId="18"/>
    <cellStyle name="Akzent5 - 40%" xfId="19"/>
    <cellStyle name="Akzent5 - 60%" xfId="20"/>
    <cellStyle name="Akzent6" xfId="21" builtinId="49" customBuiltin="1"/>
    <cellStyle name="Akzent6 - 20%" xfId="22"/>
    <cellStyle name="Akzent6 - 40%" xfId="23"/>
    <cellStyle name="Akzent6 - 60%" xfId="24"/>
    <cellStyle name="Ausgabe" xfId="25" builtinId="21" customBuiltin="1"/>
    <cellStyle name="Berechnung" xfId="26" builtinId="22" customBuiltin="1"/>
    <cellStyle name="Blattüberschrift" xfId="27"/>
    <cellStyle name="Durchschnitt" xfId="28"/>
    <cellStyle name="Eingabe" xfId="29" builtinId="20" customBuiltin="1"/>
    <cellStyle name="Ergebnis" xfId="30" builtinId="25" customBuiltin="1"/>
    <cellStyle name="Euro" xfId="31"/>
    <cellStyle name="Grad Celsius" xfId="32"/>
    <cellStyle name="Gut" xfId="33" builtinId="26" customBuiltin="1"/>
    <cellStyle name="Hervorhebung 1" xfId="34"/>
    <cellStyle name="Hervorhebung 2" xfId="35"/>
    <cellStyle name="Hervorhebung 3" xfId="36"/>
    <cellStyle name="km/m" xfId="37"/>
    <cellStyle name="kubikmeter" xfId="38"/>
    <cellStyle name="Neutral" xfId="39" builtinId="28" customBuiltin="1"/>
    <cellStyle name="Notiz" xfId="40" builtinId="10" customBuiltin="1"/>
    <cellStyle name="Quadratmeter" xfId="41"/>
    <cellStyle name="Schlecht" xfId="42" builtinId="27" customBuiltin="1"/>
    <cellStyle name="Standard" xfId="0" builtinId="0"/>
    <cellStyle name="Tag/Tage" xfId="43"/>
    <cellStyle name="Überschrift 1" xfId="44" builtinId="16" customBuiltin="1"/>
    <cellStyle name="Überschrift 2" xfId="45" builtinId="17" customBuiltin="1"/>
    <cellStyle name="Überschrift 3" xfId="46" builtinId="18" customBuiltin="1"/>
    <cellStyle name="Überschrift 4" xfId="47" builtinId="19" customBuiltin="1"/>
    <cellStyle name="Verknüpfte Zelle" xfId="48" builtinId="24" customBuiltin="1"/>
    <cellStyle name="Warnender Text" xfId="49" builtinId="11" customBuiltin="1"/>
    <cellStyle name="Zelle prüfen" xfId="5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plotArea>
      <c:layout/>
      <c:barChart>
        <c:barDir val="col"/>
        <c:grouping val="clustered"/>
        <c:ser>
          <c:idx val="2"/>
          <c:order val="0"/>
          <c:tx>
            <c:strRef>
              <c:f>Aufgabe!$D$3</c:f>
              <c:strCache>
                <c:ptCount val="1"/>
                <c:pt idx="0">
                  <c:v>Bruttoinlandsprodukt BIP</c:v>
                </c:pt>
              </c:strCache>
            </c:strRef>
          </c:tx>
          <c:cat>
            <c:numRef>
              <c:f>Aufgabe!$B$4:$B$9</c:f>
              <c:numCache>
                <c:formatCode>General</c:formatCode>
                <c:ptCount val="6"/>
                <c:pt idx="0">
                  <c:v>1950</c:v>
                </c:pt>
                <c:pt idx="1">
                  <c:v>1960</c:v>
                </c:pt>
                <c:pt idx="2">
                  <c:v>1970</c:v>
                </c:pt>
                <c:pt idx="3">
                  <c:v>1980</c:v>
                </c:pt>
                <c:pt idx="4">
                  <c:v>1990</c:v>
                </c:pt>
                <c:pt idx="5">
                  <c:v>1993</c:v>
                </c:pt>
              </c:numCache>
            </c:numRef>
          </c:cat>
          <c:val>
            <c:numRef>
              <c:f>Aufgabe!$D$4:$D$9</c:f>
              <c:numCache>
                <c:formatCode>0.00E+00</c:formatCode>
                <c:ptCount val="6"/>
                <c:pt idx="0">
                  <c:v>105000000000</c:v>
                </c:pt>
                <c:pt idx="1">
                  <c:v>303000000000</c:v>
                </c:pt>
                <c:pt idx="2">
                  <c:v>676000000000</c:v>
                </c:pt>
                <c:pt idx="3">
                  <c:v>1485000000000</c:v>
                </c:pt>
                <c:pt idx="4">
                  <c:v>2426000000000</c:v>
                </c:pt>
                <c:pt idx="5">
                  <c:v>2820000000000</c:v>
                </c:pt>
              </c:numCache>
            </c:numRef>
          </c:val>
        </c:ser>
        <c:ser>
          <c:idx val="3"/>
          <c:order val="1"/>
          <c:tx>
            <c:strRef>
              <c:f>Aufgabe!$E$3</c:f>
              <c:strCache>
                <c:ptCount val="1"/>
                <c:pt idx="0">
                  <c:v>Geldschulden</c:v>
                </c:pt>
              </c:strCache>
            </c:strRef>
          </c:tx>
          <c:cat>
            <c:numRef>
              <c:f>Aufgabe!$B$4:$B$9</c:f>
              <c:numCache>
                <c:formatCode>General</c:formatCode>
                <c:ptCount val="6"/>
                <c:pt idx="0">
                  <c:v>1950</c:v>
                </c:pt>
                <c:pt idx="1">
                  <c:v>1960</c:v>
                </c:pt>
                <c:pt idx="2">
                  <c:v>1970</c:v>
                </c:pt>
                <c:pt idx="3">
                  <c:v>1980</c:v>
                </c:pt>
                <c:pt idx="4">
                  <c:v>1990</c:v>
                </c:pt>
                <c:pt idx="5">
                  <c:v>1993</c:v>
                </c:pt>
              </c:numCache>
            </c:numRef>
          </c:cat>
          <c:val>
            <c:numRef>
              <c:f>Aufgabe!$E$4:$E$9</c:f>
              <c:numCache>
                <c:formatCode>0.00E+00</c:formatCode>
                <c:ptCount val="6"/>
                <c:pt idx="0">
                  <c:v>66000000000</c:v>
                </c:pt>
                <c:pt idx="1">
                  <c:v>301000000000</c:v>
                </c:pt>
                <c:pt idx="2">
                  <c:v>847000000000</c:v>
                </c:pt>
                <c:pt idx="3">
                  <c:v>2347000000000</c:v>
                </c:pt>
                <c:pt idx="4">
                  <c:v>4344000000000</c:v>
                </c:pt>
                <c:pt idx="5">
                  <c:v>5680000000000</c:v>
                </c:pt>
              </c:numCache>
            </c:numRef>
          </c:val>
        </c:ser>
        <c:ser>
          <c:idx val="1"/>
          <c:order val="2"/>
          <c:tx>
            <c:strRef>
              <c:f>Aufgabe!$C$3</c:f>
              <c:strCache>
                <c:ptCount val="1"/>
                <c:pt idx="0">
                  <c:v>Geldvermögen</c:v>
                </c:pt>
              </c:strCache>
            </c:strRef>
          </c:tx>
          <c:cat>
            <c:numRef>
              <c:f>Aufgabe!$B$4:$B$9</c:f>
              <c:numCache>
                <c:formatCode>General</c:formatCode>
                <c:ptCount val="6"/>
                <c:pt idx="0">
                  <c:v>1950</c:v>
                </c:pt>
                <c:pt idx="1">
                  <c:v>1960</c:v>
                </c:pt>
                <c:pt idx="2">
                  <c:v>1970</c:v>
                </c:pt>
                <c:pt idx="3">
                  <c:v>1980</c:v>
                </c:pt>
                <c:pt idx="4">
                  <c:v>1990</c:v>
                </c:pt>
                <c:pt idx="5">
                  <c:v>1993</c:v>
                </c:pt>
              </c:numCache>
            </c:numRef>
          </c:cat>
          <c:val>
            <c:numRef>
              <c:f>Aufgabe!$C$4:$C$9</c:f>
              <c:numCache>
                <c:formatCode>0.00E+00</c:formatCode>
                <c:ptCount val="6"/>
                <c:pt idx="0">
                  <c:v>60000000000</c:v>
                </c:pt>
                <c:pt idx="1">
                  <c:v>337000000000</c:v>
                </c:pt>
                <c:pt idx="2">
                  <c:v>920000000000</c:v>
                </c:pt>
                <c:pt idx="3">
                  <c:v>2390000000000</c:v>
                </c:pt>
                <c:pt idx="4">
                  <c:v>4825000000000</c:v>
                </c:pt>
                <c:pt idx="5">
                  <c:v>5829000000000</c:v>
                </c:pt>
              </c:numCache>
            </c:numRef>
          </c:val>
        </c:ser>
        <c:axId val="74736000"/>
        <c:axId val="74738688"/>
      </c:barChart>
      <c:catAx>
        <c:axId val="74736000"/>
        <c:scaling>
          <c:orientation val="minMax"/>
        </c:scaling>
        <c:axPos val="b"/>
        <c:numFmt formatCode="General" sourceLinked="1"/>
        <c:tickLblPos val="nextTo"/>
        <c:crossAx val="74738688"/>
        <c:crosses val="autoZero"/>
        <c:auto val="1"/>
        <c:lblAlgn val="ctr"/>
        <c:lblOffset val="100"/>
      </c:catAx>
      <c:valAx>
        <c:axId val="74738688"/>
        <c:scaling>
          <c:orientation val="minMax"/>
        </c:scaling>
        <c:axPos val="l"/>
        <c:majorGridlines/>
        <c:numFmt formatCode="0,,,,&quot; BillionenEUR&quot;" sourceLinked="0"/>
        <c:tickLblPos val="nextTo"/>
        <c:crossAx val="74736000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8740157499999996" l="0.70000000000000007" r="0.70000000000000007" t="0.78740157499999996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plotArea>
      <c:layout/>
      <c:barChart>
        <c:barDir val="col"/>
        <c:grouping val="clustered"/>
        <c:ser>
          <c:idx val="1"/>
          <c:order val="0"/>
          <c:tx>
            <c:strRef>
              <c:f>Lösung!$C$3</c:f>
              <c:strCache>
                <c:ptCount val="1"/>
                <c:pt idx="0">
                  <c:v>Geldvermögen</c:v>
                </c:pt>
              </c:strCache>
            </c:strRef>
          </c:tx>
          <c:cat>
            <c:numRef>
              <c:f>Lösung!$B$4:$B$9</c:f>
              <c:numCache>
                <c:formatCode>General</c:formatCode>
                <c:ptCount val="6"/>
                <c:pt idx="0">
                  <c:v>1950</c:v>
                </c:pt>
                <c:pt idx="1">
                  <c:v>1960</c:v>
                </c:pt>
                <c:pt idx="2">
                  <c:v>1970</c:v>
                </c:pt>
                <c:pt idx="3">
                  <c:v>1980</c:v>
                </c:pt>
                <c:pt idx="4">
                  <c:v>1990</c:v>
                </c:pt>
                <c:pt idx="5">
                  <c:v>1993</c:v>
                </c:pt>
              </c:numCache>
            </c:numRef>
          </c:cat>
          <c:val>
            <c:numRef>
              <c:f>Lösung!$C$4:$C$9</c:f>
              <c:numCache>
                <c:formatCode>0.00E+00</c:formatCode>
                <c:ptCount val="6"/>
                <c:pt idx="0">
                  <c:v>60000000000</c:v>
                </c:pt>
                <c:pt idx="1">
                  <c:v>337000000000</c:v>
                </c:pt>
                <c:pt idx="2">
                  <c:v>920000000000</c:v>
                </c:pt>
                <c:pt idx="3">
                  <c:v>2390000000000</c:v>
                </c:pt>
                <c:pt idx="4">
                  <c:v>4825000000000</c:v>
                </c:pt>
                <c:pt idx="5">
                  <c:v>5829000000000</c:v>
                </c:pt>
              </c:numCache>
            </c:numRef>
          </c:val>
        </c:ser>
        <c:ser>
          <c:idx val="2"/>
          <c:order val="1"/>
          <c:tx>
            <c:strRef>
              <c:f>Lösung!$D$3</c:f>
              <c:strCache>
                <c:ptCount val="1"/>
                <c:pt idx="0">
                  <c:v>Bruttoinlandsprodukt BIP</c:v>
                </c:pt>
              </c:strCache>
            </c:strRef>
          </c:tx>
          <c:cat>
            <c:numRef>
              <c:f>Lösung!$B$4:$B$9</c:f>
              <c:numCache>
                <c:formatCode>General</c:formatCode>
                <c:ptCount val="6"/>
                <c:pt idx="0">
                  <c:v>1950</c:v>
                </c:pt>
                <c:pt idx="1">
                  <c:v>1960</c:v>
                </c:pt>
                <c:pt idx="2">
                  <c:v>1970</c:v>
                </c:pt>
                <c:pt idx="3">
                  <c:v>1980</c:v>
                </c:pt>
                <c:pt idx="4">
                  <c:v>1990</c:v>
                </c:pt>
                <c:pt idx="5">
                  <c:v>1993</c:v>
                </c:pt>
              </c:numCache>
            </c:numRef>
          </c:cat>
          <c:val>
            <c:numRef>
              <c:f>Lösung!$D$4:$D$9</c:f>
              <c:numCache>
                <c:formatCode>0.00E+00</c:formatCode>
                <c:ptCount val="6"/>
                <c:pt idx="0">
                  <c:v>105000000000</c:v>
                </c:pt>
                <c:pt idx="1">
                  <c:v>303000000000</c:v>
                </c:pt>
                <c:pt idx="2">
                  <c:v>676000000000</c:v>
                </c:pt>
                <c:pt idx="3">
                  <c:v>1485000000000</c:v>
                </c:pt>
                <c:pt idx="4">
                  <c:v>2426000000000</c:v>
                </c:pt>
                <c:pt idx="5">
                  <c:v>2820000000000</c:v>
                </c:pt>
              </c:numCache>
            </c:numRef>
          </c:val>
        </c:ser>
        <c:ser>
          <c:idx val="3"/>
          <c:order val="2"/>
          <c:tx>
            <c:strRef>
              <c:f>Lösung!$E$3</c:f>
              <c:strCache>
                <c:ptCount val="1"/>
                <c:pt idx="0">
                  <c:v>Geldschulden</c:v>
                </c:pt>
              </c:strCache>
            </c:strRef>
          </c:tx>
          <c:cat>
            <c:numRef>
              <c:f>Lösung!$B$4:$B$9</c:f>
              <c:numCache>
                <c:formatCode>General</c:formatCode>
                <c:ptCount val="6"/>
                <c:pt idx="0">
                  <c:v>1950</c:v>
                </c:pt>
                <c:pt idx="1">
                  <c:v>1960</c:v>
                </c:pt>
                <c:pt idx="2">
                  <c:v>1970</c:v>
                </c:pt>
                <c:pt idx="3">
                  <c:v>1980</c:v>
                </c:pt>
                <c:pt idx="4">
                  <c:v>1990</c:v>
                </c:pt>
                <c:pt idx="5">
                  <c:v>1993</c:v>
                </c:pt>
              </c:numCache>
            </c:numRef>
          </c:cat>
          <c:val>
            <c:numRef>
              <c:f>Lösung!$E$4:$E$9</c:f>
              <c:numCache>
                <c:formatCode>0.00E+00</c:formatCode>
                <c:ptCount val="6"/>
                <c:pt idx="0">
                  <c:v>66000000000</c:v>
                </c:pt>
                <c:pt idx="1">
                  <c:v>301000000000</c:v>
                </c:pt>
                <c:pt idx="2">
                  <c:v>847000000000</c:v>
                </c:pt>
                <c:pt idx="3">
                  <c:v>2347000000000</c:v>
                </c:pt>
                <c:pt idx="4">
                  <c:v>4344000000000</c:v>
                </c:pt>
                <c:pt idx="5">
                  <c:v>5680000000000</c:v>
                </c:pt>
              </c:numCache>
            </c:numRef>
          </c:val>
        </c:ser>
        <c:axId val="78795136"/>
        <c:axId val="78796672"/>
      </c:barChart>
      <c:catAx>
        <c:axId val="78795136"/>
        <c:scaling>
          <c:orientation val="minMax"/>
        </c:scaling>
        <c:axPos val="b"/>
        <c:numFmt formatCode="General" sourceLinked="1"/>
        <c:tickLblPos val="nextTo"/>
        <c:crossAx val="78796672"/>
        <c:crosses val="autoZero"/>
        <c:auto val="1"/>
        <c:lblAlgn val="ctr"/>
        <c:lblOffset val="100"/>
      </c:catAx>
      <c:valAx>
        <c:axId val="78796672"/>
        <c:scaling>
          <c:orientation val="minMax"/>
        </c:scaling>
        <c:axPos val="l"/>
        <c:majorGridlines/>
        <c:numFmt formatCode="0E+00&quot; EUR&quot;" sourceLinked="0"/>
        <c:tickLblPos val="nextTo"/>
        <c:crossAx val="78795136"/>
        <c:crosses val="autoZero"/>
        <c:crossBetween val="between"/>
      </c:valAx>
    </c:plotArea>
    <c:legend>
      <c:legendPos val="r"/>
      <c:layout/>
    </c:legend>
    <c:plotVisOnly val="1"/>
  </c:chart>
  <c:spPr>
    <a:solidFill>
      <a:schemeClr val="tx2">
        <a:lumMod val="20000"/>
        <a:lumOff val="80000"/>
      </a:schemeClr>
    </a:solidFill>
  </c:sp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plotArea>
      <c:layout/>
      <c:barChart>
        <c:barDir val="col"/>
        <c:grouping val="clustered"/>
        <c:ser>
          <c:idx val="1"/>
          <c:order val="0"/>
          <c:tx>
            <c:strRef>
              <c:f>Lösung!$C$12</c:f>
              <c:strCache>
                <c:ptCount val="1"/>
                <c:pt idx="0">
                  <c:v>Geldvermögen</c:v>
                </c:pt>
              </c:strCache>
            </c:strRef>
          </c:tx>
          <c:cat>
            <c:numRef>
              <c:f>Lösung!$B$13:$B$18</c:f>
              <c:numCache>
                <c:formatCode>General</c:formatCode>
                <c:ptCount val="6"/>
                <c:pt idx="0">
                  <c:v>1950</c:v>
                </c:pt>
                <c:pt idx="1">
                  <c:v>1960</c:v>
                </c:pt>
                <c:pt idx="2">
                  <c:v>1970</c:v>
                </c:pt>
                <c:pt idx="3">
                  <c:v>1980</c:v>
                </c:pt>
                <c:pt idx="4">
                  <c:v>1990</c:v>
                </c:pt>
                <c:pt idx="5">
                  <c:v>1993</c:v>
                </c:pt>
              </c:numCache>
            </c:numRef>
          </c:cat>
          <c:val>
            <c:numRef>
              <c:f>Lösung!$C$13:$C$18</c:f>
              <c:numCache>
                <c:formatCode>0,,," MrdEUR"</c:formatCode>
                <c:ptCount val="6"/>
                <c:pt idx="0">
                  <c:v>60000000000</c:v>
                </c:pt>
                <c:pt idx="1">
                  <c:v>337000000000</c:v>
                </c:pt>
                <c:pt idx="2">
                  <c:v>920000000000</c:v>
                </c:pt>
                <c:pt idx="3">
                  <c:v>2390000000000</c:v>
                </c:pt>
                <c:pt idx="4">
                  <c:v>4825000000000</c:v>
                </c:pt>
                <c:pt idx="5">
                  <c:v>5829000000000</c:v>
                </c:pt>
              </c:numCache>
            </c:numRef>
          </c:val>
        </c:ser>
        <c:ser>
          <c:idx val="2"/>
          <c:order val="1"/>
          <c:tx>
            <c:strRef>
              <c:f>Lösung!$D$12</c:f>
              <c:strCache>
                <c:ptCount val="1"/>
                <c:pt idx="0">
                  <c:v>Bruttoinlandsprodukt BIP</c:v>
                </c:pt>
              </c:strCache>
            </c:strRef>
          </c:tx>
          <c:cat>
            <c:numRef>
              <c:f>Lösung!$B$13:$B$18</c:f>
              <c:numCache>
                <c:formatCode>General</c:formatCode>
                <c:ptCount val="6"/>
                <c:pt idx="0">
                  <c:v>1950</c:v>
                </c:pt>
                <c:pt idx="1">
                  <c:v>1960</c:v>
                </c:pt>
                <c:pt idx="2">
                  <c:v>1970</c:v>
                </c:pt>
                <c:pt idx="3">
                  <c:v>1980</c:v>
                </c:pt>
                <c:pt idx="4">
                  <c:v>1990</c:v>
                </c:pt>
                <c:pt idx="5">
                  <c:v>1993</c:v>
                </c:pt>
              </c:numCache>
            </c:numRef>
          </c:cat>
          <c:val>
            <c:numRef>
              <c:f>Lösung!$D$13:$D$18</c:f>
              <c:numCache>
                <c:formatCode>0,,," MrdEUR"</c:formatCode>
                <c:ptCount val="6"/>
                <c:pt idx="0">
                  <c:v>105000000000</c:v>
                </c:pt>
                <c:pt idx="1">
                  <c:v>303000000000</c:v>
                </c:pt>
                <c:pt idx="2">
                  <c:v>676000000000</c:v>
                </c:pt>
                <c:pt idx="3">
                  <c:v>1485000000000</c:v>
                </c:pt>
                <c:pt idx="4">
                  <c:v>2426000000000</c:v>
                </c:pt>
                <c:pt idx="5">
                  <c:v>2820000000000</c:v>
                </c:pt>
              </c:numCache>
            </c:numRef>
          </c:val>
        </c:ser>
        <c:ser>
          <c:idx val="3"/>
          <c:order val="2"/>
          <c:tx>
            <c:strRef>
              <c:f>Lösung!$E$12</c:f>
              <c:strCache>
                <c:ptCount val="1"/>
                <c:pt idx="0">
                  <c:v>Geldschulden</c:v>
                </c:pt>
              </c:strCache>
            </c:strRef>
          </c:tx>
          <c:cat>
            <c:numRef>
              <c:f>Lösung!$B$13:$B$18</c:f>
              <c:numCache>
                <c:formatCode>General</c:formatCode>
                <c:ptCount val="6"/>
                <c:pt idx="0">
                  <c:v>1950</c:v>
                </c:pt>
                <c:pt idx="1">
                  <c:v>1960</c:v>
                </c:pt>
                <c:pt idx="2">
                  <c:v>1970</c:v>
                </c:pt>
                <c:pt idx="3">
                  <c:v>1980</c:v>
                </c:pt>
                <c:pt idx="4">
                  <c:v>1990</c:v>
                </c:pt>
                <c:pt idx="5">
                  <c:v>1993</c:v>
                </c:pt>
              </c:numCache>
            </c:numRef>
          </c:cat>
          <c:val>
            <c:numRef>
              <c:f>Lösung!$E$13:$E$18</c:f>
              <c:numCache>
                <c:formatCode>0,,," MrdEUR"</c:formatCode>
                <c:ptCount val="6"/>
                <c:pt idx="0">
                  <c:v>66000000000</c:v>
                </c:pt>
                <c:pt idx="1">
                  <c:v>301000000000</c:v>
                </c:pt>
                <c:pt idx="2">
                  <c:v>847000000000</c:v>
                </c:pt>
                <c:pt idx="3">
                  <c:v>2347000000000</c:v>
                </c:pt>
                <c:pt idx="4">
                  <c:v>4344000000000</c:v>
                </c:pt>
                <c:pt idx="5">
                  <c:v>5680000000000</c:v>
                </c:pt>
              </c:numCache>
            </c:numRef>
          </c:val>
        </c:ser>
        <c:axId val="78809728"/>
        <c:axId val="81822464"/>
      </c:barChart>
      <c:catAx>
        <c:axId val="78809728"/>
        <c:scaling>
          <c:orientation val="minMax"/>
        </c:scaling>
        <c:axPos val="b"/>
        <c:numFmt formatCode="General" sourceLinked="1"/>
        <c:tickLblPos val="nextTo"/>
        <c:crossAx val="81822464"/>
        <c:crosses val="autoZero"/>
        <c:auto val="1"/>
        <c:lblAlgn val="ctr"/>
        <c:lblOffset val="100"/>
      </c:catAx>
      <c:valAx>
        <c:axId val="81822464"/>
        <c:scaling>
          <c:orientation val="minMax"/>
        </c:scaling>
        <c:axPos val="l"/>
        <c:majorGridlines/>
        <c:numFmt formatCode="0,,,&quot; MrdEUR&quot;" sourceLinked="0"/>
        <c:tickLblPos val="nextTo"/>
        <c:crossAx val="78809728"/>
        <c:crosses val="autoZero"/>
        <c:crossBetween val="between"/>
      </c:valAx>
    </c:plotArea>
    <c:legend>
      <c:legendPos val="r"/>
      <c:layout/>
    </c:legend>
    <c:plotVisOnly val="1"/>
  </c:chart>
  <c:spPr>
    <a:solidFill>
      <a:schemeClr val="accent3">
        <a:lumMod val="75000"/>
      </a:schemeClr>
    </a:solidFill>
  </c:sp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plotArea>
      <c:layout/>
      <c:barChart>
        <c:barDir val="col"/>
        <c:grouping val="clustered"/>
        <c:ser>
          <c:idx val="1"/>
          <c:order val="0"/>
          <c:tx>
            <c:strRef>
              <c:f>Lösung!$C$21</c:f>
              <c:strCache>
                <c:ptCount val="1"/>
                <c:pt idx="0">
                  <c:v>Geldvermögen</c:v>
                </c:pt>
              </c:strCache>
            </c:strRef>
          </c:tx>
          <c:cat>
            <c:numRef>
              <c:f>Lösung!$B$22:$B$27</c:f>
              <c:numCache>
                <c:formatCode>General</c:formatCode>
                <c:ptCount val="6"/>
                <c:pt idx="0">
                  <c:v>1950</c:v>
                </c:pt>
                <c:pt idx="1">
                  <c:v>1960</c:v>
                </c:pt>
                <c:pt idx="2">
                  <c:v>1970</c:v>
                </c:pt>
                <c:pt idx="3">
                  <c:v>1980</c:v>
                </c:pt>
                <c:pt idx="4">
                  <c:v>1990</c:v>
                </c:pt>
                <c:pt idx="5">
                  <c:v>1993</c:v>
                </c:pt>
              </c:numCache>
            </c:numRef>
          </c:cat>
          <c:val>
            <c:numRef>
              <c:f>Lösung!$C$22:$C$27</c:f>
              <c:numCache>
                <c:formatCode>_-* #,##0\ "€"_-;\-* #,##0\ "€"_-;_-* "-"??\ "€"_-;_-@_-</c:formatCode>
                <c:ptCount val="6"/>
                <c:pt idx="0">
                  <c:v>60000000000</c:v>
                </c:pt>
                <c:pt idx="1">
                  <c:v>337000000000</c:v>
                </c:pt>
                <c:pt idx="2">
                  <c:v>920000000000</c:v>
                </c:pt>
                <c:pt idx="3">
                  <c:v>2390000000000</c:v>
                </c:pt>
                <c:pt idx="4">
                  <c:v>4825000000000</c:v>
                </c:pt>
                <c:pt idx="5">
                  <c:v>5829000000000</c:v>
                </c:pt>
              </c:numCache>
            </c:numRef>
          </c:val>
        </c:ser>
        <c:ser>
          <c:idx val="2"/>
          <c:order val="1"/>
          <c:tx>
            <c:strRef>
              <c:f>Lösung!$D$21</c:f>
              <c:strCache>
                <c:ptCount val="1"/>
                <c:pt idx="0">
                  <c:v>Bruttoinlandsprodukt BIP</c:v>
                </c:pt>
              </c:strCache>
            </c:strRef>
          </c:tx>
          <c:cat>
            <c:numRef>
              <c:f>Lösung!$B$22:$B$27</c:f>
              <c:numCache>
                <c:formatCode>General</c:formatCode>
                <c:ptCount val="6"/>
                <c:pt idx="0">
                  <c:v>1950</c:v>
                </c:pt>
                <c:pt idx="1">
                  <c:v>1960</c:v>
                </c:pt>
                <c:pt idx="2">
                  <c:v>1970</c:v>
                </c:pt>
                <c:pt idx="3">
                  <c:v>1980</c:v>
                </c:pt>
                <c:pt idx="4">
                  <c:v>1990</c:v>
                </c:pt>
                <c:pt idx="5">
                  <c:v>1993</c:v>
                </c:pt>
              </c:numCache>
            </c:numRef>
          </c:cat>
          <c:val>
            <c:numRef>
              <c:f>Lösung!$D$22:$D$27</c:f>
              <c:numCache>
                <c:formatCode>_-* #,##0\ "€"_-;\-* #,##0\ "€"_-;_-* "-"??\ "€"_-;_-@_-</c:formatCode>
                <c:ptCount val="6"/>
                <c:pt idx="0">
                  <c:v>105000000000</c:v>
                </c:pt>
                <c:pt idx="1">
                  <c:v>303000000000</c:v>
                </c:pt>
                <c:pt idx="2">
                  <c:v>676000000000</c:v>
                </c:pt>
                <c:pt idx="3">
                  <c:v>1485000000000</c:v>
                </c:pt>
                <c:pt idx="4">
                  <c:v>2426000000000</c:v>
                </c:pt>
                <c:pt idx="5">
                  <c:v>2820000000000</c:v>
                </c:pt>
              </c:numCache>
            </c:numRef>
          </c:val>
        </c:ser>
        <c:ser>
          <c:idx val="3"/>
          <c:order val="2"/>
          <c:tx>
            <c:strRef>
              <c:f>Lösung!$E$21</c:f>
              <c:strCache>
                <c:ptCount val="1"/>
                <c:pt idx="0">
                  <c:v>Geldschulden</c:v>
                </c:pt>
              </c:strCache>
            </c:strRef>
          </c:tx>
          <c:cat>
            <c:numRef>
              <c:f>Lösung!$B$22:$B$27</c:f>
              <c:numCache>
                <c:formatCode>General</c:formatCode>
                <c:ptCount val="6"/>
                <c:pt idx="0">
                  <c:v>1950</c:v>
                </c:pt>
                <c:pt idx="1">
                  <c:v>1960</c:v>
                </c:pt>
                <c:pt idx="2">
                  <c:v>1970</c:v>
                </c:pt>
                <c:pt idx="3">
                  <c:v>1980</c:v>
                </c:pt>
                <c:pt idx="4">
                  <c:v>1990</c:v>
                </c:pt>
                <c:pt idx="5">
                  <c:v>1993</c:v>
                </c:pt>
              </c:numCache>
            </c:numRef>
          </c:cat>
          <c:val>
            <c:numRef>
              <c:f>Lösung!$E$22:$E$27</c:f>
              <c:numCache>
                <c:formatCode>_-* #,##0\ "€"_-;\-* #,##0\ "€"_-;_-* "-"??\ "€"_-;_-@_-</c:formatCode>
                <c:ptCount val="6"/>
                <c:pt idx="0">
                  <c:v>66000000000</c:v>
                </c:pt>
                <c:pt idx="1">
                  <c:v>301000000000</c:v>
                </c:pt>
                <c:pt idx="2">
                  <c:v>847000000000</c:v>
                </c:pt>
                <c:pt idx="3">
                  <c:v>2347000000000</c:v>
                </c:pt>
                <c:pt idx="4">
                  <c:v>4344000000000</c:v>
                </c:pt>
                <c:pt idx="5">
                  <c:v>5680000000000</c:v>
                </c:pt>
              </c:numCache>
            </c:numRef>
          </c:val>
        </c:ser>
        <c:axId val="46020096"/>
        <c:axId val="46021632"/>
      </c:barChart>
      <c:catAx>
        <c:axId val="46020096"/>
        <c:scaling>
          <c:orientation val="minMax"/>
        </c:scaling>
        <c:axPos val="b"/>
        <c:numFmt formatCode="General" sourceLinked="1"/>
        <c:tickLblPos val="nextTo"/>
        <c:crossAx val="46021632"/>
        <c:crosses val="autoZero"/>
        <c:auto val="1"/>
        <c:lblAlgn val="ctr"/>
        <c:lblOffset val="100"/>
      </c:catAx>
      <c:valAx>
        <c:axId val="46021632"/>
        <c:scaling>
          <c:orientation val="minMax"/>
        </c:scaling>
        <c:axPos val="l"/>
        <c:majorGridlines/>
        <c:numFmt formatCode="_-* #,##0\ &quot;€&quot;_-;\-* #,##0\ &quot;€&quot;_-;_-* &quot;-&quot;??\ &quot;€&quot;_-;_-@_-" sourceLinked="1"/>
        <c:tickLblPos val="nextTo"/>
        <c:crossAx val="46020096"/>
        <c:crosses val="autoZero"/>
        <c:crossBetween val="between"/>
        <c:dispUnits>
          <c:builtInUnit val="trillions"/>
          <c:dispUnitsLbl>
            <c:layout/>
          </c:dispUnitsLbl>
        </c:dispUnits>
      </c:valAx>
    </c:plotArea>
    <c:legend>
      <c:legendPos val="r"/>
      <c:layout/>
    </c:legend>
    <c:plotVisOnly val="1"/>
  </c:chart>
  <c:spPr>
    <a:solidFill>
      <a:schemeClr val="accent4">
        <a:lumMod val="60000"/>
        <a:lumOff val="40000"/>
      </a:schemeClr>
    </a:solidFill>
  </c:spPr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28575</xdr:colOff>
      <xdr:row>6</xdr:row>
      <xdr:rowOff>76200</xdr:rowOff>
    </xdr:from>
    <xdr:to>
      <xdr:col>9</xdr:col>
      <xdr:colOff>742950</xdr:colOff>
      <xdr:row>11</xdr:row>
      <xdr:rowOff>19050</xdr:rowOff>
    </xdr:to>
    <xdr:sp macro="" textlink="">
      <xdr:nvSpPr>
        <xdr:cNvPr id="3075" name="Text Box 3"/>
        <xdr:cNvSpPr txBox="1">
          <a:spLocks noChangeArrowheads="1"/>
        </xdr:cNvSpPr>
      </xdr:nvSpPr>
      <xdr:spPr bwMode="auto">
        <a:xfrm>
          <a:off x="6276975" y="1047750"/>
          <a:ext cx="3000375" cy="752475"/>
        </a:xfrm>
        <a:prstGeom prst="rect">
          <a:avLst/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de-DE" sz="1000" b="1" i="0" strike="noStrike">
              <a:solidFill>
                <a:srgbClr val="0000FF"/>
              </a:solidFill>
              <a:latin typeface="Arial"/>
              <a:cs typeface="Arial"/>
            </a:rPr>
            <a:t>Aufgabe:</a:t>
          </a:r>
          <a:endParaRPr lang="de-DE" sz="1000" b="0" i="0" strike="noStrike">
            <a:solidFill>
              <a:srgbClr val="0000FF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1000" b="0" i="0" strike="noStrike">
              <a:solidFill>
                <a:srgbClr val="0000FF"/>
              </a:solidFill>
              <a:latin typeface="Arial"/>
              <a:cs typeface="Arial"/>
            </a:rPr>
            <a:t>Erstellen Sie ein Diagramm (Muster in Kommentar Zelle A2)</a:t>
          </a:r>
        </a:p>
      </xdr:txBody>
    </xdr:sp>
    <xdr:clientData/>
  </xdr:twoCellAnchor>
  <xdr:twoCellAnchor>
    <xdr:from>
      <xdr:col>3</xdr:col>
      <xdr:colOff>895350</xdr:colOff>
      <xdr:row>11</xdr:row>
      <xdr:rowOff>57150</xdr:rowOff>
    </xdr:from>
    <xdr:to>
      <xdr:col>8</xdr:col>
      <xdr:colOff>247650</xdr:colOff>
      <xdr:row>28</xdr:row>
      <xdr:rowOff>47625</xdr:rowOff>
    </xdr:to>
    <xdr:graphicFrame macro="">
      <xdr:nvGraphicFramePr>
        <xdr:cNvPr id="3" name="Diagramm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218866</xdr:colOff>
      <xdr:row>27</xdr:row>
      <xdr:rowOff>136072</xdr:rowOff>
    </xdr:from>
    <xdr:to>
      <xdr:col>2</xdr:col>
      <xdr:colOff>1433984</xdr:colOff>
      <xdr:row>50</xdr:row>
      <xdr:rowOff>136071</xdr:rowOff>
    </xdr:to>
    <xdr:sp macro="" textlink="">
      <xdr:nvSpPr>
        <xdr:cNvPr id="1028" name="Text Box 4"/>
        <xdr:cNvSpPr txBox="1">
          <a:spLocks noChangeArrowheads="1"/>
        </xdr:cNvSpPr>
      </xdr:nvSpPr>
      <xdr:spPr bwMode="auto">
        <a:xfrm>
          <a:off x="218866" y="4375220"/>
          <a:ext cx="2345558" cy="3611126"/>
        </a:xfrm>
        <a:prstGeom prst="rect">
          <a:avLst/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de-DE" sz="1000" b="1" i="0" strike="noStrike">
              <a:solidFill>
                <a:srgbClr val="0000FF"/>
              </a:solidFill>
              <a:latin typeface="Arial"/>
              <a:cs typeface="Arial"/>
            </a:rPr>
            <a:t>Aufgabe:</a:t>
          </a:r>
          <a:endParaRPr lang="de-DE" sz="1000" b="0" i="0" strike="noStrike">
            <a:solidFill>
              <a:srgbClr val="0000FF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1000" b="0" i="0" strike="noStrike">
              <a:solidFill>
                <a:srgbClr val="0000FF"/>
              </a:solidFill>
              <a:latin typeface="Arial"/>
              <a:cs typeface="Arial"/>
            </a:rPr>
            <a:t>Erstellen Sie ein Diagramm (Muster in Kommentar Zelle A2)</a:t>
          </a:r>
        </a:p>
        <a:p>
          <a:pPr algn="l" rtl="0">
            <a:defRPr sz="1000"/>
          </a:pPr>
          <a:endParaRPr lang="de-DE" sz="1000" b="0" i="0" strike="noStrike">
            <a:solidFill>
              <a:srgbClr val="0000FF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1000" b="1" i="0" strike="noStrike">
              <a:solidFill>
                <a:srgbClr val="008000"/>
              </a:solidFill>
              <a:latin typeface="Arial"/>
              <a:cs typeface="Arial"/>
            </a:rPr>
            <a:t>Lösung:</a:t>
          </a:r>
        </a:p>
        <a:p>
          <a:pPr algn="l" rtl="0">
            <a:defRPr sz="1000"/>
          </a:pPr>
          <a:r>
            <a:rPr lang="de-DE" sz="1000" b="1" i="0" strike="noStrike">
              <a:solidFill>
                <a:srgbClr val="008000"/>
              </a:solidFill>
              <a:latin typeface="Arial"/>
              <a:cs typeface="Arial"/>
            </a:rPr>
            <a:t>Um sehr große Zahlen darzustellen, kann man sich mehrerer Methoden bedienen:</a:t>
          </a:r>
        </a:p>
        <a:p>
          <a:pPr algn="l" rtl="0">
            <a:defRPr sz="1000"/>
          </a:pPr>
          <a:r>
            <a:rPr lang="de-DE" sz="1000" b="1" i="0" strike="noStrike">
              <a:solidFill>
                <a:srgbClr val="008000"/>
              </a:solidFill>
              <a:latin typeface="Arial"/>
              <a:cs typeface="Arial"/>
            </a:rPr>
            <a:t> - Wissenschaftliche Notation (blau)</a:t>
          </a:r>
        </a:p>
        <a:p>
          <a:pPr algn="l" rtl="0">
            <a:defRPr sz="1000"/>
          </a:pPr>
          <a:r>
            <a:rPr lang="de-DE" sz="1000" b="1" i="0" strike="noStrike">
              <a:solidFill>
                <a:srgbClr val="008000"/>
              </a:solidFill>
              <a:latin typeface="Arial"/>
              <a:cs typeface="Arial"/>
            </a:rPr>
            <a:t> - Benutzerdefiniertes Format 0…" MrdEUR" (grün)</a:t>
          </a:r>
        </a:p>
        <a:p>
          <a:pPr algn="l" rtl="0">
            <a:defRPr sz="1000"/>
          </a:pPr>
          <a:endParaRPr lang="de-DE" sz="1000" b="1" i="0" strike="noStrike">
            <a:solidFill>
              <a:srgbClr val="008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1000" b="1" i="0" strike="noStrike">
              <a:solidFill>
                <a:srgbClr val="008000"/>
              </a:solidFill>
              <a:latin typeface="Arial"/>
              <a:cs typeface="Arial"/>
            </a:rPr>
            <a:t>Im Diagramm kann man alternativ wählen:</a:t>
          </a:r>
        </a:p>
        <a:p>
          <a:pPr algn="l" rtl="0">
            <a:defRPr sz="1000"/>
          </a:pPr>
          <a:r>
            <a:rPr lang="de-DE" sz="1000" b="1" i="0" strike="noStrike">
              <a:solidFill>
                <a:srgbClr val="008000"/>
              </a:solidFill>
              <a:latin typeface="Arial"/>
              <a:cs typeface="Arial"/>
            </a:rPr>
            <a:t> - Achse formatieren - Zahl</a:t>
          </a:r>
        </a:p>
        <a:p>
          <a:pPr algn="l" rtl="0">
            <a:defRPr sz="1000"/>
          </a:pPr>
          <a:r>
            <a:rPr lang="de-DE" sz="1000" b="1" i="0" strike="noStrike">
              <a:solidFill>
                <a:srgbClr val="008000"/>
              </a:solidFill>
              <a:latin typeface="Arial"/>
              <a:cs typeface="Arial"/>
            </a:rPr>
            <a:t>Benutzerdefiniertes Format 0…" MrdEUR" </a:t>
          </a:r>
        </a:p>
        <a:p>
          <a:pPr algn="l" rtl="0">
            <a:defRPr sz="1000"/>
          </a:pPr>
          <a:r>
            <a:rPr lang="de-DE" sz="1000" b="1" i="0" strike="noStrike">
              <a:solidFill>
                <a:srgbClr val="008000"/>
              </a:solidFill>
              <a:latin typeface="Arial"/>
              <a:cs typeface="Arial"/>
            </a:rPr>
            <a:t>oder</a:t>
          </a:r>
        </a:p>
        <a:p>
          <a:pPr algn="l" rtl="0">
            <a:defRPr sz="1000"/>
          </a:pPr>
          <a:r>
            <a:rPr lang="de-DE" sz="1000" b="1" i="0" strike="noStrike">
              <a:solidFill>
                <a:srgbClr val="008000"/>
              </a:solidFill>
              <a:latin typeface="Arial"/>
              <a:cs typeface="Arial"/>
            </a:rPr>
            <a:t> - Achse formatieren - Achsenoptionen - Anzeigeeinheiten - Billionen (s. Zelle A55)</a:t>
          </a:r>
        </a:p>
      </xdr:txBody>
    </xdr:sp>
    <xdr:clientData/>
  </xdr:twoCellAnchor>
  <xdr:twoCellAnchor>
    <xdr:from>
      <xdr:col>3</xdr:col>
      <xdr:colOff>419100</xdr:colOff>
      <xdr:row>13</xdr:row>
      <xdr:rowOff>104775</xdr:rowOff>
    </xdr:from>
    <xdr:to>
      <xdr:col>10</xdr:col>
      <xdr:colOff>0</xdr:colOff>
      <xdr:row>30</xdr:row>
      <xdr:rowOff>95250</xdr:rowOff>
    </xdr:to>
    <xdr:graphicFrame macro="">
      <xdr:nvGraphicFramePr>
        <xdr:cNvPr id="5" name="Diagramm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409575</xdr:colOff>
      <xdr:row>31</xdr:row>
      <xdr:rowOff>123825</xdr:rowOff>
    </xdr:from>
    <xdr:to>
      <xdr:col>9</xdr:col>
      <xdr:colOff>752475</xdr:colOff>
      <xdr:row>48</xdr:row>
      <xdr:rowOff>114300</xdr:rowOff>
    </xdr:to>
    <xdr:graphicFrame macro="">
      <xdr:nvGraphicFramePr>
        <xdr:cNvPr id="6" name="Diagramm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438150</xdr:colOff>
      <xdr:row>52</xdr:row>
      <xdr:rowOff>19050</xdr:rowOff>
    </xdr:from>
    <xdr:to>
      <xdr:col>10</xdr:col>
      <xdr:colOff>9525</xdr:colOff>
      <xdr:row>69</xdr:row>
      <xdr:rowOff>9525</xdr:rowOff>
    </xdr:to>
    <xdr:graphicFrame macro="">
      <xdr:nvGraphicFramePr>
        <xdr:cNvPr id="7" name="Diagramm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Tabelle2" enableFormatConditionsCalculation="0">
    <tabColor indexed="10"/>
  </sheetPr>
  <dimension ref="A1:F27"/>
  <sheetViews>
    <sheetView tabSelected="1" workbookViewId="0">
      <selection activeCell="B3" sqref="B3:E9"/>
    </sheetView>
  </sheetViews>
  <sheetFormatPr baseColWidth="10" defaultRowHeight="12.75"/>
  <cols>
    <col min="2" max="2" width="5" bestFit="1" customWidth="1"/>
    <col min="3" max="3" width="21.85546875" bestFit="1" customWidth="1"/>
    <col min="4" max="4" width="22.140625" bestFit="1" customWidth="1"/>
    <col min="5" max="5" width="21.85546875" bestFit="1" customWidth="1"/>
  </cols>
  <sheetData>
    <row r="1" spans="1:5">
      <c r="A1" s="8"/>
    </row>
    <row r="2" spans="1:5"/>
    <row r="3" spans="1:5">
      <c r="B3" s="5" t="s">
        <v>0</v>
      </c>
      <c r="C3" s="6" t="s">
        <v>1</v>
      </c>
      <c r="D3" s="6" t="s">
        <v>2</v>
      </c>
      <c r="E3" s="6" t="s">
        <v>3</v>
      </c>
    </row>
    <row r="4" spans="1:5">
      <c r="B4" s="3">
        <v>1950</v>
      </c>
      <c r="C4" s="4">
        <f>60*(10^9)</f>
        <v>60000000000</v>
      </c>
      <c r="D4" s="4">
        <f>105*(10^9)</f>
        <v>105000000000</v>
      </c>
      <c r="E4" s="4">
        <f>66*(10^9)</f>
        <v>66000000000</v>
      </c>
    </row>
    <row r="5" spans="1:5">
      <c r="B5" s="3">
        <v>1960</v>
      </c>
      <c r="C5" s="4">
        <f>337*(10^9)</f>
        <v>337000000000</v>
      </c>
      <c r="D5" s="4">
        <f>303*(10^9)</f>
        <v>303000000000</v>
      </c>
      <c r="E5" s="4">
        <f>301*(10^9)</f>
        <v>301000000000</v>
      </c>
    </row>
    <row r="6" spans="1:5">
      <c r="B6" s="3">
        <v>1970</v>
      </c>
      <c r="C6" s="4">
        <f>920*(10^9)</f>
        <v>920000000000</v>
      </c>
      <c r="D6" s="4">
        <f>676*(10^9)</f>
        <v>676000000000</v>
      </c>
      <c r="E6" s="4">
        <f>847*(10^9)</f>
        <v>847000000000</v>
      </c>
    </row>
    <row r="7" spans="1:5">
      <c r="B7" s="3">
        <v>1980</v>
      </c>
      <c r="C7" s="4">
        <f>2390*(10^9)</f>
        <v>2390000000000</v>
      </c>
      <c r="D7" s="4">
        <f>1485*(10^9)</f>
        <v>1485000000000</v>
      </c>
      <c r="E7" s="4">
        <f>2347*(10^9)</f>
        <v>2347000000000</v>
      </c>
    </row>
    <row r="8" spans="1:5">
      <c r="B8" s="3">
        <v>1990</v>
      </c>
      <c r="C8" s="4">
        <f>4825*(10^9)</f>
        <v>4825000000000</v>
      </c>
      <c r="D8" s="4">
        <f>2426*(10^9)</f>
        <v>2426000000000</v>
      </c>
      <c r="E8" s="4">
        <f>4344*(10^9)</f>
        <v>4344000000000</v>
      </c>
    </row>
    <row r="9" spans="1:5">
      <c r="B9" s="3">
        <v>1993</v>
      </c>
      <c r="C9" s="4">
        <f>5829*(10^9)</f>
        <v>5829000000000</v>
      </c>
      <c r="D9" s="4">
        <f>2820*(10^9)</f>
        <v>2820000000000</v>
      </c>
      <c r="E9" s="4">
        <f>5680*(10^9)</f>
        <v>5680000000000</v>
      </c>
    </row>
    <row r="12" spans="1:5">
      <c r="B12" s="5" t="s">
        <v>0</v>
      </c>
      <c r="C12" s="6" t="s">
        <v>1</v>
      </c>
      <c r="D12" s="6" t="s">
        <v>2</v>
      </c>
      <c r="E12" s="6" t="s">
        <v>3</v>
      </c>
    </row>
    <row r="13" spans="1:5">
      <c r="B13" s="3">
        <v>1950</v>
      </c>
      <c r="C13" s="7">
        <f>60*(10^9)</f>
        <v>60000000000</v>
      </c>
      <c r="D13" s="7">
        <f>105*(10^9)</f>
        <v>105000000000</v>
      </c>
      <c r="E13" s="7">
        <f>66*(10^9)</f>
        <v>66000000000</v>
      </c>
    </row>
    <row r="14" spans="1:5">
      <c r="B14" s="3">
        <v>1960</v>
      </c>
      <c r="C14" s="7">
        <f>337*(10^9)</f>
        <v>337000000000</v>
      </c>
      <c r="D14" s="7">
        <f>303*(10^9)</f>
        <v>303000000000</v>
      </c>
      <c r="E14" s="7">
        <f>301*(10^9)</f>
        <v>301000000000</v>
      </c>
    </row>
    <row r="15" spans="1:5">
      <c r="B15" s="3">
        <v>1970</v>
      </c>
      <c r="C15" s="7">
        <f>920*(10^9)</f>
        <v>920000000000</v>
      </c>
      <c r="D15" s="7">
        <f>676*(10^9)</f>
        <v>676000000000</v>
      </c>
      <c r="E15" s="7">
        <f>847*(10^9)</f>
        <v>847000000000</v>
      </c>
    </row>
    <row r="16" spans="1:5">
      <c r="B16" s="3">
        <v>1980</v>
      </c>
      <c r="C16" s="7">
        <f>2390*(10^9)</f>
        <v>2390000000000</v>
      </c>
      <c r="D16" s="7">
        <f>1485*(10^9)</f>
        <v>1485000000000</v>
      </c>
      <c r="E16" s="7">
        <f>2347*(10^9)</f>
        <v>2347000000000</v>
      </c>
    </row>
    <row r="17" spans="2:6">
      <c r="B17" s="3">
        <v>1990</v>
      </c>
      <c r="C17" s="7">
        <f>4825*(10^9)</f>
        <v>4825000000000</v>
      </c>
      <c r="D17" s="7">
        <f>2426*(10^9)</f>
        <v>2426000000000</v>
      </c>
      <c r="E17" s="7">
        <f>4344*(10^9)</f>
        <v>4344000000000</v>
      </c>
    </row>
    <row r="18" spans="2:6">
      <c r="B18" s="3">
        <v>1993</v>
      </c>
      <c r="C18" s="7">
        <f>5829*(10^9)</f>
        <v>5829000000000</v>
      </c>
      <c r="D18" s="7">
        <f>2820*(10^9)</f>
        <v>2820000000000</v>
      </c>
      <c r="E18" s="7">
        <f>5680*(10^9)</f>
        <v>5680000000000</v>
      </c>
    </row>
    <row r="19" spans="2:6">
      <c r="F19" s="2"/>
    </row>
    <row r="21" spans="2:6">
      <c r="B21" s="5" t="s">
        <v>0</v>
      </c>
      <c r="C21" s="6" t="s">
        <v>1</v>
      </c>
      <c r="D21" s="6" t="s">
        <v>2</v>
      </c>
      <c r="E21" s="6" t="s">
        <v>3</v>
      </c>
    </row>
    <row r="22" spans="2:6">
      <c r="B22" s="3">
        <v>1950</v>
      </c>
      <c r="C22" s="9">
        <f>60*(10^9)</f>
        <v>60000000000</v>
      </c>
      <c r="D22" s="9">
        <f>105*(10^9)</f>
        <v>105000000000</v>
      </c>
      <c r="E22" s="9">
        <f>66*(10^9)</f>
        <v>66000000000</v>
      </c>
    </row>
    <row r="23" spans="2:6">
      <c r="B23" s="3">
        <v>1960</v>
      </c>
      <c r="C23" s="9">
        <f>337*(10^9)</f>
        <v>337000000000</v>
      </c>
      <c r="D23" s="9">
        <f>303*(10^9)</f>
        <v>303000000000</v>
      </c>
      <c r="E23" s="9">
        <f>301*(10^9)</f>
        <v>301000000000</v>
      </c>
    </row>
    <row r="24" spans="2:6">
      <c r="B24" s="3">
        <v>1970</v>
      </c>
      <c r="C24" s="9">
        <f>920*(10^9)</f>
        <v>920000000000</v>
      </c>
      <c r="D24" s="9">
        <f>676*(10^9)</f>
        <v>676000000000</v>
      </c>
      <c r="E24" s="9">
        <f>847*(10^9)</f>
        <v>847000000000</v>
      </c>
    </row>
    <row r="25" spans="2:6">
      <c r="B25" s="3">
        <v>1980</v>
      </c>
      <c r="C25" s="9">
        <f>2390*(10^9)</f>
        <v>2390000000000</v>
      </c>
      <c r="D25" s="9">
        <f>1485*(10^9)</f>
        <v>1485000000000</v>
      </c>
      <c r="E25" s="9">
        <f>2347*(10^9)</f>
        <v>2347000000000</v>
      </c>
    </row>
    <row r="26" spans="2:6">
      <c r="B26" s="3">
        <v>1990</v>
      </c>
      <c r="C26" s="9">
        <f>4825*(10^9)</f>
        <v>4825000000000</v>
      </c>
      <c r="D26" s="9">
        <f>2426*(10^9)</f>
        <v>2426000000000</v>
      </c>
      <c r="E26" s="9">
        <f>4344*(10^9)</f>
        <v>4344000000000</v>
      </c>
    </row>
    <row r="27" spans="2:6">
      <c r="B27" s="3">
        <v>1993</v>
      </c>
      <c r="C27" s="9">
        <f>5829*(10^9)</f>
        <v>5829000000000</v>
      </c>
      <c r="D27" s="9">
        <f>2820*(10^9)</f>
        <v>2820000000000</v>
      </c>
      <c r="E27" s="9">
        <f>5680*(10^9)</f>
        <v>5680000000000</v>
      </c>
    </row>
  </sheetData>
  <phoneticPr fontId="0" type="noConversion"/>
  <pageMargins left="0.78740157499999996" right="0.78740157499999996" top="0.984251969" bottom="0.984251969" header="0.4921259845" footer="0.4921259845"/>
  <pageSetup paperSize="9" orientation="portrait" horizontalDpi="4294967293" verticalDpi="0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sheetPr codeName="Tabelle1" enableFormatConditionsCalculation="0">
    <tabColor indexed="11"/>
  </sheetPr>
  <dimension ref="A1:F55"/>
  <sheetViews>
    <sheetView topLeftCell="A25" zoomScale="91" zoomScaleNormal="91" workbookViewId="0">
      <selection activeCell="C57" sqref="C57"/>
    </sheetView>
  </sheetViews>
  <sheetFormatPr baseColWidth="10" defaultRowHeight="12.75"/>
  <cols>
    <col min="2" max="2" width="5.42578125" bestFit="1" customWidth="1"/>
    <col min="3" max="3" width="21.85546875" bestFit="1" customWidth="1"/>
    <col min="4" max="4" width="22.140625" bestFit="1" customWidth="1"/>
    <col min="5" max="5" width="21.85546875" bestFit="1" customWidth="1"/>
  </cols>
  <sheetData>
    <row r="1" spans="1:5">
      <c r="A1" s="1"/>
    </row>
    <row r="2" spans="1:5"/>
    <row r="3" spans="1:5">
      <c r="B3" s="10" t="s">
        <v>0</v>
      </c>
      <c r="C3" s="11" t="s">
        <v>1</v>
      </c>
      <c r="D3" s="11" t="s">
        <v>2</v>
      </c>
      <c r="E3" s="11" t="s">
        <v>3</v>
      </c>
    </row>
    <row r="4" spans="1:5">
      <c r="B4" s="12">
        <v>1950</v>
      </c>
      <c r="C4" s="13">
        <f>60*(10^9)</f>
        <v>60000000000</v>
      </c>
      <c r="D4" s="13">
        <f>105*(10^9)</f>
        <v>105000000000</v>
      </c>
      <c r="E4" s="13">
        <f>66*(10^9)</f>
        <v>66000000000</v>
      </c>
    </row>
    <row r="5" spans="1:5">
      <c r="B5" s="12">
        <v>1960</v>
      </c>
      <c r="C5" s="13">
        <f>337*(10^9)</f>
        <v>337000000000</v>
      </c>
      <c r="D5" s="13">
        <f>303*(10^9)</f>
        <v>303000000000</v>
      </c>
      <c r="E5" s="13">
        <f>301*(10^9)</f>
        <v>301000000000</v>
      </c>
    </row>
    <row r="6" spans="1:5">
      <c r="B6" s="12">
        <v>1970</v>
      </c>
      <c r="C6" s="13">
        <f>920*(10^9)</f>
        <v>920000000000</v>
      </c>
      <c r="D6" s="13">
        <f>676*(10^9)</f>
        <v>676000000000</v>
      </c>
      <c r="E6" s="13">
        <f>847*(10^9)</f>
        <v>847000000000</v>
      </c>
    </row>
    <row r="7" spans="1:5">
      <c r="B7" s="12">
        <v>1980</v>
      </c>
      <c r="C7" s="13">
        <f>2390*(10^9)</f>
        <v>2390000000000</v>
      </c>
      <c r="D7" s="13">
        <f>1485*(10^9)</f>
        <v>1485000000000</v>
      </c>
      <c r="E7" s="13">
        <f>2347*(10^9)</f>
        <v>2347000000000</v>
      </c>
    </row>
    <row r="8" spans="1:5">
      <c r="B8" s="12">
        <v>1990</v>
      </c>
      <c r="C8" s="13">
        <f>4825*(10^9)</f>
        <v>4825000000000</v>
      </c>
      <c r="D8" s="13">
        <f>2426*(10^9)</f>
        <v>2426000000000</v>
      </c>
      <c r="E8" s="13">
        <f>4344*(10^9)</f>
        <v>4344000000000</v>
      </c>
    </row>
    <row r="9" spans="1:5">
      <c r="B9" s="12">
        <v>1993</v>
      </c>
      <c r="C9" s="13">
        <f>5829*(10^9)</f>
        <v>5829000000000</v>
      </c>
      <c r="D9" s="13">
        <f>2820*(10^9)</f>
        <v>2820000000000</v>
      </c>
      <c r="E9" s="13">
        <f>5680*(10^9)</f>
        <v>5680000000000</v>
      </c>
    </row>
    <row r="12" spans="1:5">
      <c r="B12" s="14" t="s">
        <v>0</v>
      </c>
      <c r="C12" s="15" t="s">
        <v>1</v>
      </c>
      <c r="D12" s="15" t="s">
        <v>2</v>
      </c>
      <c r="E12" s="15" t="s">
        <v>3</v>
      </c>
    </row>
    <row r="13" spans="1:5">
      <c r="B13" s="16">
        <v>1950</v>
      </c>
      <c r="C13" s="17">
        <f>60*(10^9)</f>
        <v>60000000000</v>
      </c>
      <c r="D13" s="17">
        <f>105*(10^9)</f>
        <v>105000000000</v>
      </c>
      <c r="E13" s="17">
        <f>66*(10^9)</f>
        <v>66000000000</v>
      </c>
    </row>
    <row r="14" spans="1:5">
      <c r="B14" s="16">
        <v>1960</v>
      </c>
      <c r="C14" s="17">
        <f>337*(10^9)</f>
        <v>337000000000</v>
      </c>
      <c r="D14" s="17">
        <f>303*(10^9)</f>
        <v>303000000000</v>
      </c>
      <c r="E14" s="17">
        <f>301*(10^9)</f>
        <v>301000000000</v>
      </c>
    </row>
    <row r="15" spans="1:5">
      <c r="B15" s="16">
        <v>1970</v>
      </c>
      <c r="C15" s="17">
        <f>920*(10^9)</f>
        <v>920000000000</v>
      </c>
      <c r="D15" s="17">
        <f>676*(10^9)</f>
        <v>676000000000</v>
      </c>
      <c r="E15" s="17">
        <f>847*(10^9)</f>
        <v>847000000000</v>
      </c>
    </row>
    <row r="16" spans="1:5">
      <c r="B16" s="16">
        <v>1980</v>
      </c>
      <c r="C16" s="17">
        <f>2390*(10^9)</f>
        <v>2390000000000</v>
      </c>
      <c r="D16" s="17">
        <f>1485*(10^9)</f>
        <v>1485000000000</v>
      </c>
      <c r="E16" s="17">
        <f>2347*(10^9)</f>
        <v>2347000000000</v>
      </c>
    </row>
    <row r="17" spans="2:6">
      <c r="B17" s="16">
        <v>1990</v>
      </c>
      <c r="C17" s="17">
        <f>4825*(10^9)</f>
        <v>4825000000000</v>
      </c>
      <c r="D17" s="17">
        <f>2426*(10^9)</f>
        <v>2426000000000</v>
      </c>
      <c r="E17" s="17">
        <f>4344*(10^9)</f>
        <v>4344000000000</v>
      </c>
    </row>
    <row r="18" spans="2:6">
      <c r="B18" s="16">
        <v>1993</v>
      </c>
      <c r="C18" s="17">
        <f>5829*(10^9)</f>
        <v>5829000000000</v>
      </c>
      <c r="D18" s="17">
        <f>2820*(10^9)</f>
        <v>2820000000000</v>
      </c>
      <c r="E18" s="17">
        <f>5680*(10^9)</f>
        <v>5680000000000</v>
      </c>
    </row>
    <row r="19" spans="2:6">
      <c r="F19" s="2"/>
    </row>
    <row r="21" spans="2:6">
      <c r="B21" s="18" t="s">
        <v>0</v>
      </c>
      <c r="C21" s="19" t="s">
        <v>1</v>
      </c>
      <c r="D21" s="19" t="s">
        <v>2</v>
      </c>
      <c r="E21" s="19" t="s">
        <v>3</v>
      </c>
    </row>
    <row r="22" spans="2:6">
      <c r="B22" s="20">
        <v>1950</v>
      </c>
      <c r="C22" s="21">
        <f>60*(10^9)</f>
        <v>60000000000</v>
      </c>
      <c r="D22" s="21">
        <f>105*(10^9)</f>
        <v>105000000000</v>
      </c>
      <c r="E22" s="21">
        <f>66*(10^9)</f>
        <v>66000000000</v>
      </c>
    </row>
    <row r="23" spans="2:6">
      <c r="B23" s="20">
        <v>1960</v>
      </c>
      <c r="C23" s="21">
        <f>337*(10^9)</f>
        <v>337000000000</v>
      </c>
      <c r="D23" s="21">
        <f>303*(10^9)</f>
        <v>303000000000</v>
      </c>
      <c r="E23" s="21">
        <f>301*(10^9)</f>
        <v>301000000000</v>
      </c>
    </row>
    <row r="24" spans="2:6">
      <c r="B24" s="20">
        <v>1970</v>
      </c>
      <c r="C24" s="21">
        <f>920*(10^9)</f>
        <v>920000000000</v>
      </c>
      <c r="D24" s="21">
        <f>676*(10^9)</f>
        <v>676000000000</v>
      </c>
      <c r="E24" s="21">
        <f>847*(10^9)</f>
        <v>847000000000</v>
      </c>
    </row>
    <row r="25" spans="2:6">
      <c r="B25" s="20">
        <v>1980</v>
      </c>
      <c r="C25" s="21">
        <f>2390*(10^9)</f>
        <v>2390000000000</v>
      </c>
      <c r="D25" s="21">
        <f>1485*(10^9)</f>
        <v>1485000000000</v>
      </c>
      <c r="E25" s="21">
        <f>2347*(10^9)</f>
        <v>2347000000000</v>
      </c>
    </row>
    <row r="26" spans="2:6">
      <c r="B26" s="20">
        <v>1990</v>
      </c>
      <c r="C26" s="21">
        <f>4825*(10^9)</f>
        <v>4825000000000</v>
      </c>
      <c r="D26" s="21">
        <f>2426*(10^9)</f>
        <v>2426000000000</v>
      </c>
      <c r="E26" s="21">
        <f>4344*(10^9)</f>
        <v>4344000000000</v>
      </c>
    </row>
    <row r="27" spans="2:6">
      <c r="B27" s="20">
        <v>1993</v>
      </c>
      <c r="C27" s="21">
        <f>5829*(10^9)</f>
        <v>5829000000000</v>
      </c>
      <c r="D27" s="21">
        <f>2820*(10^9)</f>
        <v>2820000000000</v>
      </c>
      <c r="E27" s="21">
        <f>5680*(10^9)</f>
        <v>5680000000000</v>
      </c>
    </row>
    <row r="55" spans="1:1"/>
  </sheetData>
  <phoneticPr fontId="0" type="noConversion"/>
  <pageMargins left="0.78740157499999996" right="0.78740157499999996" top="0.984251969" bottom="0.984251969" header="0.4921259845" footer="0.4921259845"/>
  <pageSetup paperSize="9" orientation="portrait" horizontalDpi="4294967293" verticalDpi="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Aufgabe</vt:lpstr>
      <vt:lpstr>Lösung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© Helmut Mittelbach</dc:creator>
  <dc:description>Benutzerdefinierte Zahlenformate mit Steuerzeichen Punkt. Entsprechung in der Diagrammdarstellung</dc:description>
  <cp:lastModifiedBy>Helmut Mittelbach</cp:lastModifiedBy>
  <dcterms:created xsi:type="dcterms:W3CDTF">2006-12-01T10:20:10Z</dcterms:created>
  <dcterms:modified xsi:type="dcterms:W3CDTF">2008-09-26T10:01:51Z</dcterms:modified>
</cp:coreProperties>
</file>